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DADUS ESTRADA ANIVEL M. LAUTEM\"/>
    </mc:Choice>
  </mc:AlternateContent>
  <xr:revisionPtr revIDLastSave="0" documentId="13_ncr:1_{8BF7F3D0-1A21-467E-A6EF-54097D0A84E1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SUM" sheetId="36" r:id="rId1"/>
    <sheet name="LAUTEM" sheetId="8" r:id="rId2"/>
    <sheet name="VIQUEQUE" sheetId="14" r:id="rId3"/>
    <sheet name="COVALIMA" sheetId="13" r:id="rId4"/>
    <sheet name="DILI" sheetId="9" r:id="rId5"/>
    <sheet name="BAUCAU" sheetId="27" r:id="rId6"/>
    <sheet name="AILEU" sheetId="28" r:id="rId7"/>
    <sheet name="MANATUTO" sheetId="29" r:id="rId8"/>
    <sheet name="AINARO" sheetId="30" r:id="rId9"/>
    <sheet name="ATAURO" sheetId="31" r:id="rId10"/>
    <sheet name="ERMERA" sheetId="32" r:id="rId11"/>
    <sheet name="LIQUICA" sheetId="33" r:id="rId12"/>
    <sheet name="BOBONARO" sheetId="37" r:id="rId13"/>
    <sheet name="MANUFAHI" sheetId="35" r:id="rId14"/>
  </sheets>
  <definedNames>
    <definedName name="_xlnm.Print_Area" localSheetId="6">AILEU!$A$1:$R$61</definedName>
    <definedName name="_xlnm.Print_Area" localSheetId="8">AINARO!$A$1:$R$59</definedName>
    <definedName name="_xlnm.Print_Area" localSheetId="9">ATAURO!$A$1:$R$39</definedName>
    <definedName name="_xlnm.Print_Area" localSheetId="5">BAUCAU!$A$1:$R$73</definedName>
    <definedName name="_xlnm.Print_Area" localSheetId="12">BOBONARO!$A$1:$R$93</definedName>
    <definedName name="_xlnm.Print_Area" localSheetId="3">COVALIMA!$A$1:$R$58</definedName>
    <definedName name="_xlnm.Print_Area" localSheetId="4">DILI!$A$1:$R$913</definedName>
    <definedName name="_xlnm.Print_Area" localSheetId="10">ERMERA!$A$1:$R$78</definedName>
    <definedName name="_xlnm.Print_Area" localSheetId="1">LAUTEM!$A$1:$R$69</definedName>
    <definedName name="_xlnm.Print_Area" localSheetId="11">LIQUICA!$A$1:$R$95</definedName>
    <definedName name="_xlnm.Print_Area" localSheetId="7">MANATUTO!$A$1:$R$52</definedName>
    <definedName name="_xlnm.Print_Area" localSheetId="13">MANUFAHI!$A$1:$R$70</definedName>
    <definedName name="_xlnm.Print_Area" localSheetId="0">SUM!$A$1:$I$17</definedName>
    <definedName name="_xlnm.Print_Area" localSheetId="2">VIQUEQUE!$A$1:$R$45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66" i="8" l="1"/>
  <c r="E68" i="35" l="1"/>
  <c r="D68" i="35"/>
  <c r="E67" i="35"/>
  <c r="D67" i="35"/>
  <c r="E66" i="35"/>
  <c r="D66" i="35"/>
  <c r="E65" i="35"/>
  <c r="D65" i="35"/>
  <c r="E91" i="37"/>
  <c r="D91" i="37"/>
  <c r="E90" i="37"/>
  <c r="D90" i="37"/>
  <c r="E89" i="37"/>
  <c r="D89" i="37"/>
  <c r="E88" i="37"/>
  <c r="D88" i="37"/>
  <c r="E93" i="33"/>
  <c r="D93" i="33"/>
  <c r="E92" i="33"/>
  <c r="D92" i="33"/>
  <c r="E91" i="33"/>
  <c r="D91" i="33"/>
  <c r="E90" i="33"/>
  <c r="D90" i="33"/>
  <c r="E76" i="32"/>
  <c r="D76" i="32"/>
  <c r="E75" i="32"/>
  <c r="D75" i="32"/>
  <c r="E74" i="32"/>
  <c r="D74" i="32"/>
  <c r="E37" i="31"/>
  <c r="D37" i="31"/>
  <c r="E36" i="31"/>
  <c r="E35" i="31"/>
  <c r="D35" i="31"/>
  <c r="E57" i="30"/>
  <c r="D57" i="30"/>
  <c r="E56" i="30"/>
  <c r="D56" i="30"/>
  <c r="E55" i="30"/>
  <c r="D55" i="30"/>
  <c r="E54" i="30"/>
  <c r="D54" i="30"/>
  <c r="E53" i="30"/>
  <c r="D53" i="30"/>
  <c r="E50" i="29"/>
  <c r="D50" i="29"/>
  <c r="E49" i="29"/>
  <c r="D49" i="29"/>
  <c r="E48" i="29"/>
  <c r="D48" i="29"/>
  <c r="E47" i="29"/>
  <c r="D47" i="29"/>
  <c r="E59" i="28"/>
  <c r="D59" i="28"/>
  <c r="E58" i="28"/>
  <c r="D58" i="28"/>
  <c r="E57" i="28"/>
  <c r="D57" i="28"/>
  <c r="E71" i="27"/>
  <c r="D71" i="27"/>
  <c r="E70" i="27"/>
  <c r="D70" i="27"/>
  <c r="E69" i="27"/>
  <c r="D69" i="27"/>
  <c r="E68" i="27"/>
  <c r="D68" i="27"/>
  <c r="E67" i="27"/>
  <c r="D67" i="27"/>
  <c r="E911" i="9"/>
  <c r="D911" i="9"/>
  <c r="E910" i="9"/>
  <c r="D910" i="9"/>
  <c r="E909" i="9"/>
  <c r="D909" i="9"/>
  <c r="E908" i="9"/>
  <c r="D908" i="9"/>
  <c r="E907" i="9"/>
  <c r="D907" i="9"/>
  <c r="E56" i="13"/>
  <c r="D56" i="13"/>
  <c r="E55" i="13"/>
  <c r="D55" i="13"/>
  <c r="E54" i="13"/>
  <c r="D54" i="13"/>
  <c r="E53" i="13"/>
  <c r="D53" i="13"/>
  <c r="E41" i="14"/>
  <c r="D41" i="14"/>
  <c r="E40" i="14"/>
  <c r="D40" i="14"/>
  <c r="E39" i="14"/>
  <c r="D39" i="14"/>
  <c r="M36" i="14"/>
  <c r="D68" i="8"/>
  <c r="H3" i="36" s="1"/>
  <c r="H16" i="36" s="1"/>
  <c r="E67" i="8"/>
  <c r="D67" i="8"/>
  <c r="G16" i="36"/>
  <c r="F16" i="36"/>
  <c r="E16" i="36"/>
  <c r="D16" i="36"/>
  <c r="H15" i="36"/>
  <c r="F15" i="36"/>
  <c r="D15" i="36"/>
  <c r="C15" i="36"/>
  <c r="H14" i="36"/>
  <c r="E14" i="36"/>
  <c r="D14" i="36"/>
  <c r="C14" i="36"/>
  <c r="H13" i="36"/>
  <c r="E13" i="36"/>
  <c r="D13" i="36"/>
  <c r="C13" i="36"/>
  <c r="H12" i="36"/>
  <c r="D12" i="36"/>
  <c r="C12" i="36"/>
  <c r="H11" i="36"/>
  <c r="C11" i="36"/>
  <c r="H10" i="36"/>
  <c r="F10" i="36"/>
  <c r="E10" i="36"/>
  <c r="D10" i="36"/>
  <c r="C10" i="36"/>
  <c r="H9" i="36"/>
  <c r="F9" i="36"/>
  <c r="D9" i="36"/>
  <c r="C9" i="36"/>
  <c r="H8" i="36"/>
  <c r="E8" i="36"/>
  <c r="C8" i="36"/>
  <c r="M7" i="36"/>
  <c r="H7" i="36"/>
  <c r="F7" i="36"/>
  <c r="E7" i="36"/>
  <c r="D7" i="36"/>
  <c r="C7" i="36"/>
  <c r="M6" i="36"/>
  <c r="H6" i="36"/>
  <c r="F6" i="36"/>
  <c r="E6" i="36"/>
  <c r="D6" i="36"/>
  <c r="C6" i="36"/>
  <c r="H5" i="36"/>
  <c r="E5" i="36"/>
  <c r="D5" i="36"/>
  <c r="C5" i="36"/>
  <c r="H4" i="36"/>
  <c r="D4" i="36"/>
  <c r="C4" i="36"/>
  <c r="E3" i="36"/>
  <c r="C3" i="36"/>
  <c r="C16" i="36" s="1"/>
  <c r="E68" i="8" l="1"/>
  <c r="E66" i="8" s="1"/>
</calcChain>
</file>

<file path=xl/sharedStrings.xml><?xml version="1.0" encoding="utf-8"?>
<sst xmlns="http://schemas.openxmlformats.org/spreadsheetml/2006/main" count="14914" uniqueCount="2472">
  <si>
    <t>Municipality</t>
  </si>
  <si>
    <t>Total Length (Km)</t>
  </si>
  <si>
    <t>Good Asphalt (Km)</t>
  </si>
  <si>
    <t>Bad Asphalt (Km)</t>
  </si>
  <si>
    <t>Good Concrete (Km)</t>
  </si>
  <si>
    <t>Bad Concrete (Km)</t>
  </si>
  <si>
    <t>Gravel</t>
  </si>
  <si>
    <t>Lautem</t>
  </si>
  <si>
    <t>-</t>
  </si>
  <si>
    <t>Viqueque</t>
  </si>
  <si>
    <t>Covalima</t>
  </si>
  <si>
    <t>Dili</t>
  </si>
  <si>
    <t>Baucau</t>
  </si>
  <si>
    <t>Aileu</t>
  </si>
  <si>
    <t>Manatuto</t>
  </si>
  <si>
    <t>Ainaro</t>
  </si>
  <si>
    <t>Atauro</t>
  </si>
  <si>
    <t>Ermera</t>
  </si>
  <si>
    <t>Liquica</t>
  </si>
  <si>
    <t>Bobonaro</t>
  </si>
  <si>
    <t>Manufahi</t>
  </si>
  <si>
    <t>Total</t>
  </si>
  <si>
    <t>GENERAL DESCRIPTION OF ROAD</t>
  </si>
  <si>
    <t>No. &amp; Waypoint</t>
  </si>
  <si>
    <t>Link Name</t>
  </si>
  <si>
    <t>Link</t>
  </si>
  <si>
    <t>Post. Admin</t>
  </si>
  <si>
    <t>Coordinate Location (Decimal Degree)</t>
  </si>
  <si>
    <t>Existing Link</t>
  </si>
  <si>
    <t>Code Class</t>
  </si>
  <si>
    <t>Status</t>
  </si>
  <si>
    <t>DESCRIPTION</t>
  </si>
  <si>
    <t>Start Point</t>
  </si>
  <si>
    <t>End Point</t>
  </si>
  <si>
    <t>Surface Type</t>
  </si>
  <si>
    <t>Condition</t>
  </si>
  <si>
    <t>Length (km)</t>
  </si>
  <si>
    <t>Width (m)</t>
  </si>
  <si>
    <t>Latitude</t>
  </si>
  <si>
    <t>Longitude</t>
  </si>
  <si>
    <t>Rua Pato</t>
  </si>
  <si>
    <t>Urban Road</t>
  </si>
  <si>
    <t xml:space="preserve"> </t>
  </si>
  <si>
    <t>Poor</t>
  </si>
  <si>
    <t>Rua Tronsus 1979</t>
  </si>
  <si>
    <t>Existing Asphalt</t>
  </si>
  <si>
    <t>Rua Heler</t>
  </si>
  <si>
    <t>Existing Side Walk &amp; Drainage LR/S</t>
  </si>
  <si>
    <t>Bemoris II</t>
  </si>
  <si>
    <t>Rua Bemoris I</t>
  </si>
  <si>
    <t>Travessa Bemoris</t>
  </si>
  <si>
    <t>Rua Belta Tres</t>
  </si>
  <si>
    <t>Rua Herois Lereloho</t>
  </si>
  <si>
    <t>Bairo Cina I</t>
  </si>
  <si>
    <t>Bairo Cina II</t>
  </si>
  <si>
    <t>Rua Iliperekai</t>
  </si>
  <si>
    <t>Travessa Liurai Veressimo</t>
  </si>
  <si>
    <t>Rua Pe. Erny Santos SDB</t>
  </si>
  <si>
    <t>Rua Laruara</t>
  </si>
  <si>
    <t>Existing Side Walk &amp; Drainage R/S</t>
  </si>
  <si>
    <t>Rua Luruatu</t>
  </si>
  <si>
    <t>Rua Vila Antiga</t>
  </si>
  <si>
    <t>Travessa AVR</t>
  </si>
  <si>
    <t>Travessa Pi-Otcho</t>
  </si>
  <si>
    <t>Travessa Jardim de Amizade</t>
  </si>
  <si>
    <t>Travessa Irmao Jose Ribeiro SDB</t>
  </si>
  <si>
    <t>Rua Moto Lori</t>
  </si>
  <si>
    <t>Rua Pedos dos Santos Leimoco</t>
  </si>
  <si>
    <t>Rua Nakroman</t>
  </si>
  <si>
    <t>Travessa 30 de Agosto</t>
  </si>
  <si>
    <t>Rua Pui Horo</t>
  </si>
  <si>
    <t>Rua Herois Ira-Arai</t>
  </si>
  <si>
    <t>Rua Puluruhu</t>
  </si>
  <si>
    <t>Travessa Atcha Loho</t>
  </si>
  <si>
    <t>Rua Savarika II</t>
  </si>
  <si>
    <t>Travessa Raisoko</t>
  </si>
  <si>
    <t>Rua Savarika I</t>
  </si>
  <si>
    <t>Travessa Topo</t>
  </si>
  <si>
    <t>A. Unnamed Road</t>
  </si>
  <si>
    <t>B. Unnamed Road</t>
  </si>
  <si>
    <t>Beco Tchairara</t>
  </si>
  <si>
    <t>Travessa 28 Novembro</t>
  </si>
  <si>
    <t>Beco Horo</t>
  </si>
  <si>
    <t>Beco Paapapa</t>
  </si>
  <si>
    <t>Beco Politchano</t>
  </si>
  <si>
    <t>C. Unnamed Road</t>
  </si>
  <si>
    <t>Beco Peikara</t>
  </si>
  <si>
    <t>D. Unnamed Road</t>
  </si>
  <si>
    <t>Travessa Santa Cruz</t>
  </si>
  <si>
    <t>Rua Fuiluro</t>
  </si>
  <si>
    <t>E. Unnamed Road</t>
  </si>
  <si>
    <t>Rua Topo</t>
  </si>
  <si>
    <t>F. Unnamed Road</t>
  </si>
  <si>
    <t>G. Unnamed Road SP</t>
  </si>
  <si>
    <t>H. Unnamed Road</t>
  </si>
  <si>
    <t>I. Unnamed Road</t>
  </si>
  <si>
    <t>Hotmix</t>
  </si>
  <si>
    <t>J. Unnamed Road</t>
  </si>
  <si>
    <t>K. Unnamed Road</t>
  </si>
  <si>
    <t>L. Unnamed Road</t>
  </si>
  <si>
    <t>M. Unnamed Road</t>
  </si>
  <si>
    <t>Travessa Lereloho</t>
  </si>
  <si>
    <t>N. Unnamed Road</t>
  </si>
  <si>
    <t>O. Unnamed Road</t>
  </si>
  <si>
    <t>P. Unnamed Road</t>
  </si>
  <si>
    <t>RASIO (%)</t>
  </si>
  <si>
    <t>TOTAL Link (km)</t>
  </si>
  <si>
    <t xml:space="preserve">Bad Asphalt (km) </t>
  </si>
  <si>
    <t>Gravel (km)</t>
  </si>
  <si>
    <t>A1 Rua Lamac Laran</t>
  </si>
  <si>
    <t>Asphalt</t>
  </si>
  <si>
    <t>Good</t>
  </si>
  <si>
    <t>Completed ( Urukai II, Unip. Lda 2017 )</t>
  </si>
  <si>
    <t>A2 Rua Lamac Laran</t>
  </si>
  <si>
    <t>A3 Beco Akadiru Lulik</t>
  </si>
  <si>
    <t>A4 Rua Audian Matan</t>
  </si>
  <si>
    <t>A5 Rua Luholaka</t>
  </si>
  <si>
    <t>A6 Unnamed Road</t>
  </si>
  <si>
    <t>A7 Unnamed Road</t>
  </si>
  <si>
    <t>A8 Unnamed Road</t>
  </si>
  <si>
    <t>A9 Unnamed Road</t>
  </si>
  <si>
    <t>B1 Unnamed Road</t>
  </si>
  <si>
    <t>B2 Rua Lulik tuna</t>
  </si>
  <si>
    <t>B3 Rua Mahuma</t>
  </si>
  <si>
    <t>B4 Unnamed Road</t>
  </si>
  <si>
    <t>B5 Unnamed Road</t>
  </si>
  <si>
    <t>B6 Rua Ba'i Metak</t>
  </si>
  <si>
    <t>B7 Rua Borracha Laran I</t>
  </si>
  <si>
    <t>B8 Rua Borracha Laran II</t>
  </si>
  <si>
    <t>B9 Travessa Ai Nora Mahan</t>
  </si>
  <si>
    <t>C1 Unnamed Road</t>
  </si>
  <si>
    <t>C2 Rua Kasa Bada</t>
  </si>
  <si>
    <t>C3 Rua Kabira Oan</t>
  </si>
  <si>
    <t>C4 Rua We Auhanek</t>
  </si>
  <si>
    <t>C5 Travessa Bora Matan</t>
  </si>
  <si>
    <t>C6 Travessa Raihun</t>
  </si>
  <si>
    <t>C7 Rua Beobe</t>
  </si>
  <si>
    <t>C8 Rua LucaHun</t>
  </si>
  <si>
    <t>C9 Travessa Teka Laran</t>
  </si>
  <si>
    <t>D1 Travessa Betu Hun</t>
  </si>
  <si>
    <t>D2 Rua We Kloha</t>
  </si>
  <si>
    <t>D3 Rua Boromata Raihun</t>
  </si>
  <si>
    <t>Good Asphalt (km)</t>
  </si>
  <si>
    <t>A1 Rua Santa Rosa</t>
  </si>
  <si>
    <t>A2 Rua Karin Wa 2</t>
  </si>
  <si>
    <t>A3 Travessa Barout Mil</t>
  </si>
  <si>
    <t>A4 Travesa Foho Taroman</t>
  </si>
  <si>
    <t>A5 Rua Sukaer Laran</t>
  </si>
  <si>
    <t>A6 Rua Karin Wa 1</t>
  </si>
  <si>
    <t>A7 Travessa Sukaer Ren</t>
  </si>
  <si>
    <t>A8 Travessa Hospital Referal Suai</t>
  </si>
  <si>
    <t>A9 Rua Jose de Araujo</t>
  </si>
  <si>
    <t>A10 Beco We Ulun</t>
  </si>
  <si>
    <t>A11 Travessa We Marouk</t>
  </si>
  <si>
    <t>A12 Travessa Tragedia de Lactos</t>
  </si>
  <si>
    <t>A13 Unnamed Road</t>
  </si>
  <si>
    <t>A14 Travessa Tua Derek</t>
  </si>
  <si>
    <t>A15 Rua Manequeen</t>
  </si>
  <si>
    <t>A16 Travessa Sesuarai Laduka</t>
  </si>
  <si>
    <t>A17 Rua Matai</t>
  </si>
  <si>
    <t>A18 Rua Kalabosu</t>
  </si>
  <si>
    <t>A19 Unnamed Road</t>
  </si>
  <si>
    <t>A20 Rua Halik Nai Laletik</t>
  </si>
  <si>
    <t>A21 Unnamed Road</t>
  </si>
  <si>
    <t>A22 Travessa Lo'o</t>
  </si>
  <si>
    <t>A23 Unnamed Road</t>
  </si>
  <si>
    <t>B1 Beco Uma Liur</t>
  </si>
  <si>
    <t>B2 Unnamed Road</t>
  </si>
  <si>
    <t>B3 Travessa Fatisin</t>
  </si>
  <si>
    <t>B4 Rua Santa Rosa</t>
  </si>
  <si>
    <t>B5 Jose de Araujo</t>
  </si>
  <si>
    <t>B6 Rua 6 de Setembro 1999</t>
  </si>
  <si>
    <t>B7 Rua Minarai Suai</t>
  </si>
  <si>
    <t>B8 Rua Sukabi Laran</t>
  </si>
  <si>
    <t>B9 Rua Akar Laran</t>
  </si>
  <si>
    <t>B10 Travessa Mane Ikun</t>
  </si>
  <si>
    <t>B11 Avenida Camanassa</t>
  </si>
  <si>
    <t>B12 Travessa Ahi Na Rai</t>
  </si>
  <si>
    <t>B13 Travessa Audian</t>
  </si>
  <si>
    <t>B14 Travessa Nua Rae</t>
  </si>
  <si>
    <t>B15 Travessa Convento dos Jesuitas</t>
  </si>
  <si>
    <t>B16 Martires da Patria</t>
  </si>
  <si>
    <t>B17 Bairo Krei</t>
  </si>
  <si>
    <t>B18 Conselho de Soliedariedade</t>
  </si>
  <si>
    <t>B19 Rua We Matan</t>
  </si>
  <si>
    <t>B20 Travessa Pergol Wa</t>
  </si>
  <si>
    <t>B21 Rua Matai</t>
  </si>
  <si>
    <t>B22 Holbelis</t>
  </si>
  <si>
    <t xml:space="preserve">                        MINISTÉRIO DAS OBRAS PÚBLICAS</t>
  </si>
  <si>
    <t xml:space="preserve">                     DIRECÇÃO GERAL DE ESTRADAS, PONTES, PREVENÇÃO E CONTROLO DE CHEIAS</t>
  </si>
  <si>
    <t xml:space="preserve">                   DIRECÇÃO NACIONAL DE PLANEAMENTO  PESQUISA E DESENVOLVIMENTO</t>
  </si>
  <si>
    <t xml:space="preserve">DILI URBAN ROAD </t>
  </si>
  <si>
    <t>No.</t>
  </si>
  <si>
    <t>Waypoint</t>
  </si>
  <si>
    <t>Adm. Post</t>
  </si>
  <si>
    <t>Description</t>
  </si>
  <si>
    <t>Qa</t>
  </si>
  <si>
    <t>Rua de Aidak Nurak</t>
  </si>
  <si>
    <t>Qb</t>
  </si>
  <si>
    <t>Rua Travessa de Fatuk Laletek</t>
  </si>
  <si>
    <t>Qc</t>
  </si>
  <si>
    <t>Travessa de Ai-Pau Tahan</t>
  </si>
  <si>
    <t>Qd</t>
  </si>
  <si>
    <t>Qd. Unnamed Road</t>
  </si>
  <si>
    <t>Qe</t>
  </si>
  <si>
    <t>Rua de Bilimbi Laran</t>
  </si>
  <si>
    <t>Hotmix &amp; Gravel</t>
  </si>
  <si>
    <t>Qf</t>
  </si>
  <si>
    <t>Rua de Fatuk Lulik</t>
  </si>
  <si>
    <t>Qg</t>
  </si>
  <si>
    <t>Rua de Ai-Kakeu Laran</t>
  </si>
  <si>
    <t>Qh</t>
  </si>
  <si>
    <t>Travessa da Mota Hare</t>
  </si>
  <si>
    <t>Bad</t>
  </si>
  <si>
    <t>Qi</t>
  </si>
  <si>
    <t>Travessa da Mota Klo'ot</t>
  </si>
  <si>
    <t>Qj</t>
  </si>
  <si>
    <t>Travessa da Mota Masin</t>
  </si>
  <si>
    <t>Qk</t>
  </si>
  <si>
    <t>Rua de Fatuk Monu</t>
  </si>
  <si>
    <t>Ql</t>
  </si>
  <si>
    <t>Ql. Unnamed Road</t>
  </si>
  <si>
    <t>Qm</t>
  </si>
  <si>
    <t>Travessa da Mota Sare</t>
  </si>
  <si>
    <t>Qn</t>
  </si>
  <si>
    <t>Travessa da Mota Dilor</t>
  </si>
  <si>
    <t>Qo</t>
  </si>
  <si>
    <t>Travessa Mota Marobo</t>
  </si>
  <si>
    <t>Qp</t>
  </si>
  <si>
    <t>Travessa da Mota Ki'ik</t>
  </si>
  <si>
    <t>Qq</t>
  </si>
  <si>
    <t>Travessa de Ailok Laran</t>
  </si>
  <si>
    <t>Qr</t>
  </si>
  <si>
    <t>Rua de Kabubu Laran</t>
  </si>
  <si>
    <t>Qs</t>
  </si>
  <si>
    <t>Travessa de Laloran Tasi</t>
  </si>
  <si>
    <t>Qt</t>
  </si>
  <si>
    <t>Qt. Unnamed Road</t>
  </si>
  <si>
    <t>Qu</t>
  </si>
  <si>
    <t>Qu. Unnamed Road</t>
  </si>
  <si>
    <t>Qv</t>
  </si>
  <si>
    <t>Qv. Unnamed Road</t>
  </si>
  <si>
    <t>Qx</t>
  </si>
  <si>
    <t>Rua de Derok Masin</t>
  </si>
  <si>
    <t>Qy</t>
  </si>
  <si>
    <t>Travessa de Ai-Teka Metan</t>
  </si>
  <si>
    <t>Qz</t>
  </si>
  <si>
    <t>Rua de Sarmale Laran</t>
  </si>
  <si>
    <t>1a</t>
  </si>
  <si>
    <t>Travessa de Fitun Boot</t>
  </si>
  <si>
    <t>1b</t>
  </si>
  <si>
    <t>Rua de Tali oan Tarak</t>
  </si>
  <si>
    <t>1c</t>
  </si>
  <si>
    <t>Travessa de Foho Loelaco</t>
  </si>
  <si>
    <t>1d</t>
  </si>
  <si>
    <t>Rua de Aidak Tasak</t>
  </si>
  <si>
    <t>1e</t>
  </si>
  <si>
    <t>Travessa Mota Lomea</t>
  </si>
  <si>
    <t>1f</t>
  </si>
  <si>
    <t>Travessa de Ai-Teka Mutin</t>
  </si>
  <si>
    <t>1g</t>
  </si>
  <si>
    <t>Rua de Teka Mutin Laran</t>
  </si>
  <si>
    <t>1h</t>
  </si>
  <si>
    <t>Travessa de Sukaer Musan</t>
  </si>
  <si>
    <t>1i</t>
  </si>
  <si>
    <t>Travessa de Hali Dikin</t>
  </si>
  <si>
    <t>1j</t>
  </si>
  <si>
    <t>Travessa de Hali Musan</t>
  </si>
  <si>
    <t>1k</t>
  </si>
  <si>
    <t>Travessa de Hali Abut</t>
  </si>
  <si>
    <t>1l</t>
  </si>
  <si>
    <t>Travessa de Hali Mutin</t>
  </si>
  <si>
    <t>1m</t>
  </si>
  <si>
    <t>Rua de Manu Tafui</t>
  </si>
  <si>
    <t>1n</t>
  </si>
  <si>
    <t>Rua de Ai-Kafe Laran Fuik</t>
  </si>
  <si>
    <t>1o</t>
  </si>
  <si>
    <t>Rua de Dom Bosco</t>
  </si>
  <si>
    <t>1p</t>
  </si>
  <si>
    <t>Travessa da Kobi Funan</t>
  </si>
  <si>
    <t>1q</t>
  </si>
  <si>
    <t>Travessa de Kiar Fuik</t>
  </si>
  <si>
    <t>1r</t>
  </si>
  <si>
    <t>Travessa das Aimanas Tasak</t>
  </si>
  <si>
    <t>1s</t>
  </si>
  <si>
    <t>Rua de Batar Laran</t>
  </si>
  <si>
    <t>1t</t>
  </si>
  <si>
    <t>Roda Viaria Residensia Dom Bosco</t>
  </si>
  <si>
    <t>1u</t>
  </si>
  <si>
    <t>Rua Has Badak</t>
  </si>
  <si>
    <t>1v</t>
  </si>
  <si>
    <t>Travessa De Lalolaran Boot</t>
  </si>
  <si>
    <t>1x</t>
  </si>
  <si>
    <t>Travessa Das Aimanas Tahan</t>
  </si>
  <si>
    <t>1y</t>
  </si>
  <si>
    <t>Rua De Fatuk Lolon</t>
  </si>
  <si>
    <t>1z</t>
  </si>
  <si>
    <t>Travessa Do Nu'u Laran Tuan</t>
  </si>
  <si>
    <t>2a</t>
  </si>
  <si>
    <t>Rua De Aidak Laran</t>
  </si>
  <si>
    <t>2b</t>
  </si>
  <si>
    <t>2b. Unnamed Road</t>
  </si>
  <si>
    <t>2c</t>
  </si>
  <si>
    <t>2c. Unnamed Road</t>
  </si>
  <si>
    <t>2d</t>
  </si>
  <si>
    <t>2d. Unnamed Road</t>
  </si>
  <si>
    <t>2e</t>
  </si>
  <si>
    <t>2e. Unnamed Road</t>
  </si>
  <si>
    <t>2f</t>
  </si>
  <si>
    <t>Rua 30 De Agusto</t>
  </si>
  <si>
    <t>2g</t>
  </si>
  <si>
    <t>Rua De Nu Laran</t>
  </si>
  <si>
    <t>2h</t>
  </si>
  <si>
    <t>Rua De Lecidere</t>
  </si>
  <si>
    <t>2i</t>
  </si>
  <si>
    <t>Travessa Da Virgem Maria</t>
  </si>
  <si>
    <t>2j</t>
  </si>
  <si>
    <t>Travessa De Sao Miguel Arcanjo</t>
  </si>
  <si>
    <t>2k</t>
  </si>
  <si>
    <t>Rua De Felicidade</t>
  </si>
  <si>
    <t>2l</t>
  </si>
  <si>
    <t>Travessa De Amizade</t>
  </si>
  <si>
    <t>2m</t>
  </si>
  <si>
    <t>Rua De Ai-lele Hun</t>
  </si>
  <si>
    <t>2n</t>
  </si>
  <si>
    <t>Travessa De Has Badak</t>
  </si>
  <si>
    <t>2o</t>
  </si>
  <si>
    <t>Rua De Nu-Badak</t>
  </si>
  <si>
    <t>2p</t>
  </si>
  <si>
    <t>Travessa De Jambolao</t>
  </si>
  <si>
    <t>2q</t>
  </si>
  <si>
    <t>Rua Bui-Dai</t>
  </si>
  <si>
    <t>2r</t>
  </si>
  <si>
    <t>Rua Edan</t>
  </si>
  <si>
    <t>2s</t>
  </si>
  <si>
    <t>Rua Matan Hat</t>
  </si>
  <si>
    <t>2t</t>
  </si>
  <si>
    <t>Rua Bidau Massau</t>
  </si>
  <si>
    <t>2u</t>
  </si>
  <si>
    <t>2u. Unnamed Road</t>
  </si>
  <si>
    <t>2v</t>
  </si>
  <si>
    <t>2v. Unnamed Road</t>
  </si>
  <si>
    <t>2x</t>
  </si>
  <si>
    <t>2x. Unnamed Road</t>
  </si>
  <si>
    <t>2y</t>
  </si>
  <si>
    <t>Travessa orienta</t>
  </si>
  <si>
    <t>2z</t>
  </si>
  <si>
    <t>2z. Unnamed Road</t>
  </si>
  <si>
    <t>3a</t>
  </si>
  <si>
    <t>Rua Toko Baru</t>
  </si>
  <si>
    <t>3b</t>
  </si>
  <si>
    <t>Rua Mate Resto</t>
  </si>
  <si>
    <t>3c</t>
  </si>
  <si>
    <t>3c. Unnamed Road</t>
  </si>
  <si>
    <t>3d</t>
  </si>
  <si>
    <t>Rua Rai Hun</t>
  </si>
  <si>
    <t>3e</t>
  </si>
  <si>
    <t>Rua Bubur Laran</t>
  </si>
  <si>
    <t>3f</t>
  </si>
  <si>
    <t>3f. Unnamed Road</t>
  </si>
  <si>
    <t>3g</t>
  </si>
  <si>
    <t>3g. Unnamed Road</t>
  </si>
  <si>
    <t>3h</t>
  </si>
  <si>
    <t>Beco Ba Dame</t>
  </si>
  <si>
    <t>3i</t>
  </si>
  <si>
    <t>3i. Unnamed Road</t>
  </si>
  <si>
    <t>3j</t>
  </si>
  <si>
    <t>Rua Ai Besi-Hun</t>
  </si>
  <si>
    <t>3k</t>
  </si>
  <si>
    <t>Rua Dalan Fahe</t>
  </si>
  <si>
    <t>3l</t>
  </si>
  <si>
    <t>3l. Unnamed Road</t>
  </si>
  <si>
    <t>3m</t>
  </si>
  <si>
    <t>Rua Has Laran</t>
  </si>
  <si>
    <t>3n</t>
  </si>
  <si>
    <t>3n. Unnamed Road</t>
  </si>
  <si>
    <t>3o</t>
  </si>
  <si>
    <t>Travessa Makikit</t>
  </si>
  <si>
    <t>3p</t>
  </si>
  <si>
    <t>Rua La Ses</t>
  </si>
  <si>
    <t>3q</t>
  </si>
  <si>
    <t>3q. Unnamed Road</t>
  </si>
  <si>
    <t>3r</t>
  </si>
  <si>
    <t>3r. Unnamed Road</t>
  </si>
  <si>
    <t>3s</t>
  </si>
  <si>
    <t>3s. Unnamed Road</t>
  </si>
  <si>
    <t>3t</t>
  </si>
  <si>
    <t>3t. Unnamed Road</t>
  </si>
  <si>
    <t>3v</t>
  </si>
  <si>
    <t>3v. Unnamed Road</t>
  </si>
  <si>
    <t>3x</t>
  </si>
  <si>
    <t>Rua Pe. Monteiro</t>
  </si>
  <si>
    <t>3y</t>
  </si>
  <si>
    <t>3y. Unnamed Road</t>
  </si>
  <si>
    <t>3z</t>
  </si>
  <si>
    <t>3z. Unnamed Road</t>
  </si>
  <si>
    <t>4a</t>
  </si>
  <si>
    <t>Beco 24 Fevereiro '99</t>
  </si>
  <si>
    <t>4b</t>
  </si>
  <si>
    <t>Rua Kanteiru</t>
  </si>
  <si>
    <t>4c</t>
  </si>
  <si>
    <t>Travessa Natureza</t>
  </si>
  <si>
    <t>4d</t>
  </si>
  <si>
    <t>4d. Unnamed Road</t>
  </si>
  <si>
    <t>4e</t>
  </si>
  <si>
    <t>Travessa Gruta</t>
  </si>
  <si>
    <t>4f</t>
  </si>
  <si>
    <t>Beco Mota Dalan</t>
  </si>
  <si>
    <t>4g</t>
  </si>
  <si>
    <t>4g. Unnamed Road</t>
  </si>
  <si>
    <t>4h</t>
  </si>
  <si>
    <t>Rua Fatuk Francisco</t>
  </si>
  <si>
    <t>4i</t>
  </si>
  <si>
    <t>4i. Unnamed Road</t>
  </si>
  <si>
    <t>4j</t>
  </si>
  <si>
    <t>Rua Mota Benamauk</t>
  </si>
  <si>
    <t>4k</t>
  </si>
  <si>
    <t>4k. Unnamed Road</t>
  </si>
  <si>
    <t>4l</t>
  </si>
  <si>
    <t>Travessa Rai Henek Laran</t>
  </si>
  <si>
    <t>4m</t>
  </si>
  <si>
    <t>Travessa Nossa Senhora De Lurdes</t>
  </si>
  <si>
    <t>4o</t>
  </si>
  <si>
    <t>4o. Unnamed Road</t>
  </si>
  <si>
    <t>4p</t>
  </si>
  <si>
    <t>4p. Unnamed Road</t>
  </si>
  <si>
    <t>4q</t>
  </si>
  <si>
    <t>4q. Unnamed Road</t>
  </si>
  <si>
    <t>4r</t>
  </si>
  <si>
    <t>4r. Unnamed Road</t>
  </si>
  <si>
    <t>4s</t>
  </si>
  <si>
    <t>4s. Unnamed Road</t>
  </si>
  <si>
    <t>4t</t>
  </si>
  <si>
    <t>Beco Bee Mutin</t>
  </si>
  <si>
    <t>4u</t>
  </si>
  <si>
    <t>Rua De Becussi</t>
  </si>
  <si>
    <t>4v</t>
  </si>
  <si>
    <t>4v. Unnamed Road</t>
  </si>
  <si>
    <t>4x</t>
  </si>
  <si>
    <t>Travessa Becussen</t>
  </si>
  <si>
    <t>4y</t>
  </si>
  <si>
    <t>4y. Unnamed Road</t>
  </si>
  <si>
    <t>4w</t>
  </si>
  <si>
    <t>4w. Unnamed Road</t>
  </si>
  <si>
    <t>4z</t>
  </si>
  <si>
    <t>4z. Unnamed Road</t>
  </si>
  <si>
    <t>5a</t>
  </si>
  <si>
    <t>Beco Redi Laran</t>
  </si>
  <si>
    <t>5b</t>
  </si>
  <si>
    <t>Beco Kulu okos</t>
  </si>
  <si>
    <t>5c</t>
  </si>
  <si>
    <t>5c. Unnamed Road</t>
  </si>
  <si>
    <t>5d</t>
  </si>
  <si>
    <t>Beco Santo Antonio</t>
  </si>
  <si>
    <t>5e</t>
  </si>
  <si>
    <t>Cruz Hun</t>
  </si>
  <si>
    <t>5f</t>
  </si>
  <si>
    <t>5f. Unnamed Road</t>
  </si>
  <si>
    <t>5g</t>
  </si>
  <si>
    <t>Kuluhun</t>
  </si>
  <si>
    <t>5h</t>
  </si>
  <si>
    <t>5h. Unnamed Road</t>
  </si>
  <si>
    <t>5i</t>
  </si>
  <si>
    <t>Rua De Ai Tahan Belar</t>
  </si>
  <si>
    <t>5j</t>
  </si>
  <si>
    <t>5j. Unnamed Road</t>
  </si>
  <si>
    <t>5k</t>
  </si>
  <si>
    <t>5k. Unnamed Road</t>
  </si>
  <si>
    <t>5l</t>
  </si>
  <si>
    <t>Rua Fonte Dos Namorados</t>
  </si>
  <si>
    <t>5m</t>
  </si>
  <si>
    <t>Rua De Taibessi</t>
  </si>
  <si>
    <t>5n</t>
  </si>
  <si>
    <t>Rua De Santa Cruz</t>
  </si>
  <si>
    <t>5o</t>
  </si>
  <si>
    <t>Rua Da Resistencia</t>
  </si>
  <si>
    <t>Onggoing Construction (Star king Unip., Lda.)</t>
  </si>
  <si>
    <t>5p</t>
  </si>
  <si>
    <t>5p. Unnamed Road</t>
  </si>
  <si>
    <t>5q</t>
  </si>
  <si>
    <t>5q. Unnamed Road</t>
  </si>
  <si>
    <t>5r</t>
  </si>
  <si>
    <t>Rua Ponte Meira</t>
  </si>
  <si>
    <t>5s</t>
  </si>
  <si>
    <t>5s. Unnamed Road</t>
  </si>
  <si>
    <t>5t</t>
  </si>
  <si>
    <t>Rua Dom Jose Ribeiro</t>
  </si>
  <si>
    <t>5u</t>
  </si>
  <si>
    <t>Rua De Be-Mori</t>
  </si>
  <si>
    <t>5v</t>
  </si>
  <si>
    <t>Rua Revolusaun</t>
  </si>
  <si>
    <t>5x</t>
  </si>
  <si>
    <t>Rua De Audian</t>
  </si>
  <si>
    <t>5y</t>
  </si>
  <si>
    <t>Rua De Quintal Boot</t>
  </si>
  <si>
    <t>5w</t>
  </si>
  <si>
    <t>Rua D Quintal Ki'ik</t>
  </si>
  <si>
    <t>5z</t>
  </si>
  <si>
    <t>5z. Unnamed Road</t>
  </si>
  <si>
    <t>6a</t>
  </si>
  <si>
    <t>Travessa Wee Horis</t>
  </si>
  <si>
    <t>6b</t>
  </si>
  <si>
    <t>Rua Dotor Longuinhos Monteiro</t>
  </si>
  <si>
    <t>6c</t>
  </si>
  <si>
    <t>Rua Ai-Hanek Hun</t>
  </si>
  <si>
    <t>6d</t>
  </si>
  <si>
    <t>Rua Bedois Ai-Na Laran</t>
  </si>
  <si>
    <t>6e</t>
  </si>
  <si>
    <t>Travessa Hali okos</t>
  </si>
  <si>
    <t>6f</t>
  </si>
  <si>
    <t>6f. Unnamed Road</t>
  </si>
  <si>
    <t>6g</t>
  </si>
  <si>
    <t>Beco Nu'u Laran</t>
  </si>
  <si>
    <t>6h</t>
  </si>
  <si>
    <t>Rua Mate Restu</t>
  </si>
  <si>
    <t>Hotmix &amp; Hotmix</t>
  </si>
  <si>
    <t>6i</t>
  </si>
  <si>
    <t>Travessa Sabraka Tadak</t>
  </si>
  <si>
    <t>Onggoing Construction (Zonize Unip., Lda.)</t>
  </si>
  <si>
    <t>6j</t>
  </si>
  <si>
    <t>Rua Sabraka Fuan I</t>
  </si>
  <si>
    <t>6k</t>
  </si>
  <si>
    <t>Rua Sabraka Laran II</t>
  </si>
  <si>
    <t>6l</t>
  </si>
  <si>
    <t>Travessa Sabraka Tahan</t>
  </si>
  <si>
    <t>6m</t>
  </si>
  <si>
    <t>6m. Unnamed Road</t>
  </si>
  <si>
    <t>Onggoing Construction (Star King Unip., Lda.)</t>
  </si>
  <si>
    <t>6n</t>
  </si>
  <si>
    <t>6n. Unnamed Road</t>
  </si>
  <si>
    <t>6p</t>
  </si>
  <si>
    <t>6p. Unnamed Road</t>
  </si>
  <si>
    <t>6q</t>
  </si>
  <si>
    <t>6q. Unnamed Road</t>
  </si>
  <si>
    <t>6r</t>
  </si>
  <si>
    <t>6r. Unnamed Road</t>
  </si>
  <si>
    <t>6s</t>
  </si>
  <si>
    <t>Rua Soko Boot</t>
  </si>
  <si>
    <t>6t</t>
  </si>
  <si>
    <t>6t. Unnamed Road</t>
  </si>
  <si>
    <t>6v</t>
  </si>
  <si>
    <t>Rua Mota Laran</t>
  </si>
  <si>
    <t>6x</t>
  </si>
  <si>
    <t>Rua Sabraka Hun</t>
  </si>
  <si>
    <t>6y</t>
  </si>
  <si>
    <t>6y. Unnamed Road</t>
  </si>
  <si>
    <t>6w</t>
  </si>
  <si>
    <t>6w. Unnamed Road</t>
  </si>
  <si>
    <t>7a</t>
  </si>
  <si>
    <t>7a. Unnamed Road</t>
  </si>
  <si>
    <t>7b</t>
  </si>
  <si>
    <t>7b. Unnamed Road</t>
  </si>
  <si>
    <t>7c</t>
  </si>
  <si>
    <t>7c. Unnamed Road</t>
  </si>
  <si>
    <t>7d</t>
  </si>
  <si>
    <t>Travessa Fafulu Laran</t>
  </si>
  <si>
    <t>7e</t>
  </si>
  <si>
    <t>Travessa Faulu Abut</t>
  </si>
  <si>
    <t>7f</t>
  </si>
  <si>
    <t>Rua Tuhu Laran</t>
  </si>
  <si>
    <t>La asessu</t>
  </si>
  <si>
    <t>7g</t>
  </si>
  <si>
    <t>Rua Ai- Talik Laran</t>
  </si>
  <si>
    <t>7h</t>
  </si>
  <si>
    <t>7h. Unnamed Road</t>
  </si>
  <si>
    <t>7i</t>
  </si>
  <si>
    <t>7i. Unnamed Road</t>
  </si>
  <si>
    <t>7j</t>
  </si>
  <si>
    <t>7j. Unnamed Road</t>
  </si>
  <si>
    <t>7k</t>
  </si>
  <si>
    <t>Beco Natar Fatin</t>
  </si>
  <si>
    <t>7l</t>
  </si>
  <si>
    <t>7l. Unnamed Road</t>
  </si>
  <si>
    <t>7m</t>
  </si>
  <si>
    <t>Beco Kamale Hout</t>
  </si>
  <si>
    <t>7n</t>
  </si>
  <si>
    <t>Rua Los Kabubu</t>
  </si>
  <si>
    <t>7o</t>
  </si>
  <si>
    <t>7o. Unnamed Road</t>
  </si>
  <si>
    <t>7p</t>
  </si>
  <si>
    <t>Travessa Fomentu Has Laran</t>
  </si>
  <si>
    <t>7q</t>
  </si>
  <si>
    <t>7q. Unnamed Road</t>
  </si>
  <si>
    <t>7r</t>
  </si>
  <si>
    <t>Travessa mota ninin</t>
  </si>
  <si>
    <t>7s</t>
  </si>
  <si>
    <t>travessa mota klaran</t>
  </si>
  <si>
    <t>7t</t>
  </si>
  <si>
    <t>Travessa mota ibun</t>
  </si>
  <si>
    <t>7u</t>
  </si>
  <si>
    <t>7u. Unnamed Road</t>
  </si>
  <si>
    <t>7v</t>
  </si>
  <si>
    <t>beco Tijolo mean I</t>
  </si>
  <si>
    <t>7x</t>
  </si>
  <si>
    <t>travessa kanu hasan</t>
  </si>
  <si>
    <t>7y</t>
  </si>
  <si>
    <t>beco Tijolo mean II</t>
  </si>
  <si>
    <t>7w</t>
  </si>
  <si>
    <t>Rua De Manu Meta Rai Hun</t>
  </si>
  <si>
    <t>6o</t>
  </si>
  <si>
    <t>6o. Unname Road</t>
  </si>
  <si>
    <t>7z</t>
  </si>
  <si>
    <t>Rua De Ai-Bubur Laran</t>
  </si>
  <si>
    <t>Hotmix 4.9 Km &amp; Gravel 0.58 Km</t>
  </si>
  <si>
    <t>8a</t>
  </si>
  <si>
    <t>Rua De Dare</t>
  </si>
  <si>
    <t>8b</t>
  </si>
  <si>
    <t>Rua Ai-Dak Laran</t>
  </si>
  <si>
    <t>8c</t>
  </si>
  <si>
    <t>Rua De Ribeira De Maloa</t>
  </si>
  <si>
    <t>8d</t>
  </si>
  <si>
    <t>Beco Kiar Tahan</t>
  </si>
  <si>
    <t>8e</t>
  </si>
  <si>
    <t>Travessa Do Matadouro</t>
  </si>
  <si>
    <t>8f</t>
  </si>
  <si>
    <t>Rua De Tuana-Laran</t>
  </si>
  <si>
    <t>8g</t>
  </si>
  <si>
    <t>Beco Ai-Tahan Matak</t>
  </si>
  <si>
    <t>8h</t>
  </si>
  <si>
    <t>8h. Unnamed Road</t>
  </si>
  <si>
    <t>8i</t>
  </si>
  <si>
    <t>8i. Unnamed Road</t>
  </si>
  <si>
    <t>8j</t>
  </si>
  <si>
    <t>Rua De Caju Laran</t>
  </si>
  <si>
    <t>8k</t>
  </si>
  <si>
    <t>Travessa De Ai-Samtuku II</t>
  </si>
  <si>
    <t>8l</t>
  </si>
  <si>
    <t>Travessa De Ai-Samtuku I</t>
  </si>
  <si>
    <t>8m</t>
  </si>
  <si>
    <t>Rua Da Catedral</t>
  </si>
  <si>
    <t>8n</t>
  </si>
  <si>
    <t>Travessa De Akar-Laran</t>
  </si>
  <si>
    <t>8o</t>
  </si>
  <si>
    <t>Beco Goiba Tahan I</t>
  </si>
  <si>
    <t>8p</t>
  </si>
  <si>
    <t>Beco Korneta Funan I</t>
  </si>
  <si>
    <t>8q</t>
  </si>
  <si>
    <t>Travessa De Cereja-Laran</t>
  </si>
  <si>
    <t>8r</t>
  </si>
  <si>
    <t>Beco Ai-Kamei</t>
  </si>
  <si>
    <t>8s</t>
  </si>
  <si>
    <t>Beco Ai-Boracha Tahan</t>
  </si>
  <si>
    <t>8t</t>
  </si>
  <si>
    <t>Beco 27 Setembro 2002</t>
  </si>
  <si>
    <t>8u</t>
  </si>
  <si>
    <t>Beco Madre Hermina (1930-1999)</t>
  </si>
  <si>
    <t>Gravel &amp; Plum Concrete</t>
  </si>
  <si>
    <t>8v</t>
  </si>
  <si>
    <t>Rua D. Boa Ventura</t>
  </si>
  <si>
    <t>8x</t>
  </si>
  <si>
    <t>8x. Unnamed Road</t>
  </si>
  <si>
    <t>8y</t>
  </si>
  <si>
    <t>Beco Mota Ain</t>
  </si>
  <si>
    <t>8w</t>
  </si>
  <si>
    <t>8w. Unnamed Road</t>
  </si>
  <si>
    <t>8z</t>
  </si>
  <si>
    <t>Beco Tali Hun Bot</t>
  </si>
  <si>
    <t>9a</t>
  </si>
  <si>
    <t>Fumentu III Klaran</t>
  </si>
  <si>
    <t>9b</t>
  </si>
  <si>
    <t>Rua Beduku 1</t>
  </si>
  <si>
    <t>9c</t>
  </si>
  <si>
    <t>Rua Loriku Maus</t>
  </si>
  <si>
    <t>9d</t>
  </si>
  <si>
    <t>Rua Nu Hun</t>
  </si>
  <si>
    <t>9e</t>
  </si>
  <si>
    <t>Rua Kamale de Mat</t>
  </si>
  <si>
    <t>9f</t>
  </si>
  <si>
    <t>Rua de Has Laran Hot</t>
  </si>
  <si>
    <t>9g</t>
  </si>
  <si>
    <t>Rua Hudi Faruk</t>
  </si>
  <si>
    <t>9h</t>
  </si>
  <si>
    <t>Rua Rai A'as</t>
  </si>
  <si>
    <t>9i</t>
  </si>
  <si>
    <t>Travessa Aileu Funan</t>
  </si>
  <si>
    <t>9j</t>
  </si>
  <si>
    <t>Travessa Kulu Musan</t>
  </si>
  <si>
    <t>9k</t>
  </si>
  <si>
    <t>Rua Fatumeta</t>
  </si>
  <si>
    <t>9l</t>
  </si>
  <si>
    <t>Rua Kakaulidun</t>
  </si>
  <si>
    <t>9m</t>
  </si>
  <si>
    <t>Rua Be Matan</t>
  </si>
  <si>
    <t>9n</t>
  </si>
  <si>
    <t>Rua Leki Mali</t>
  </si>
  <si>
    <t>9o</t>
  </si>
  <si>
    <t>Travessa Merkadu Manleu</t>
  </si>
  <si>
    <t>9p</t>
  </si>
  <si>
    <t>Rua Bedik Hun</t>
  </si>
  <si>
    <t>9q</t>
  </si>
  <si>
    <t>Rua Aimeti Laran</t>
  </si>
  <si>
    <t>9s</t>
  </si>
  <si>
    <t>Rua Fatuk Isin</t>
  </si>
  <si>
    <t>9t</t>
  </si>
  <si>
    <t>Rua de Airu Laran</t>
  </si>
  <si>
    <t>9u</t>
  </si>
  <si>
    <t>9u. Unnamed Road</t>
  </si>
  <si>
    <t>9v</t>
  </si>
  <si>
    <t>Rua Forexicote Tahan</t>
  </si>
  <si>
    <t>9x</t>
  </si>
  <si>
    <t>Rua Rai Reinu</t>
  </si>
  <si>
    <t>9y</t>
  </si>
  <si>
    <t>Rua de Brinjela Laran</t>
  </si>
  <si>
    <t>9w</t>
  </si>
  <si>
    <t>9w. Unnamed Road</t>
  </si>
  <si>
    <t>9z</t>
  </si>
  <si>
    <t>9z. Unnamed Road</t>
  </si>
  <si>
    <t>Ra</t>
  </si>
  <si>
    <t>Travessa Cove Maluku</t>
  </si>
  <si>
    <t>Rb</t>
  </si>
  <si>
    <t>Rua Has Fuan Tebar</t>
  </si>
  <si>
    <t>Rc</t>
  </si>
  <si>
    <t>Rua Fumentu III Kraik</t>
  </si>
  <si>
    <t>Rd</t>
  </si>
  <si>
    <t>Rua Fumentu III Leten</t>
  </si>
  <si>
    <t>Re</t>
  </si>
  <si>
    <t>Rua Fumentu Klaran</t>
  </si>
  <si>
    <t>Rf</t>
  </si>
  <si>
    <t>Rua Fumentu Leten</t>
  </si>
  <si>
    <t>Rg</t>
  </si>
  <si>
    <t>Rua Lesbutak 1</t>
  </si>
  <si>
    <t>Rh</t>
  </si>
  <si>
    <t>Rh. Unnamed Road</t>
  </si>
  <si>
    <t>Ri</t>
  </si>
  <si>
    <t>Beco Leboku</t>
  </si>
  <si>
    <t>Rj</t>
  </si>
  <si>
    <t>Travessa Hare Kulit</t>
  </si>
  <si>
    <t>Rk</t>
  </si>
  <si>
    <t>Travessa Hares Isin</t>
  </si>
  <si>
    <t>Rl</t>
  </si>
  <si>
    <t>Travessa Manu Bure</t>
  </si>
  <si>
    <t>Rm</t>
  </si>
  <si>
    <t>Travessa Manu Fauk</t>
  </si>
  <si>
    <t>Rn</t>
  </si>
  <si>
    <t>Travessa Manu Funak</t>
  </si>
  <si>
    <t>Ro</t>
  </si>
  <si>
    <t>Travessa Manu Jala</t>
  </si>
  <si>
    <t>Rp</t>
  </si>
  <si>
    <t>Travessa Manu Kulabu</t>
  </si>
  <si>
    <t>Rq</t>
  </si>
  <si>
    <t>Beco Rai oan II</t>
  </si>
  <si>
    <t>Rr</t>
  </si>
  <si>
    <t>Beco Hali Hun Aimutin</t>
  </si>
  <si>
    <t>Rs</t>
  </si>
  <si>
    <t>Rs. Unnamed Road</t>
  </si>
  <si>
    <t>Ru</t>
  </si>
  <si>
    <t>Ru. Unnamed Road</t>
  </si>
  <si>
    <t>Rv</t>
  </si>
  <si>
    <t>Rv. Unnamed Road</t>
  </si>
  <si>
    <t>Rx</t>
  </si>
  <si>
    <t>Rx. Unnamed Road</t>
  </si>
  <si>
    <t>Ry</t>
  </si>
  <si>
    <t>Ry. Unnamed Road</t>
  </si>
  <si>
    <t>Rw</t>
  </si>
  <si>
    <t>Rua De Aimutin</t>
  </si>
  <si>
    <t>Onggoing Construction (Dili United Unip., Lda.)</t>
  </si>
  <si>
    <t>Rz</t>
  </si>
  <si>
    <t>Rua Ainanas Tahan</t>
  </si>
  <si>
    <t>Sa</t>
  </si>
  <si>
    <t>Travessa Avokate Fuan</t>
  </si>
  <si>
    <t>Sb</t>
  </si>
  <si>
    <t>Travessa Avokate Matak</t>
  </si>
  <si>
    <t>Sc</t>
  </si>
  <si>
    <t>Rua Ainanas Fuan</t>
  </si>
  <si>
    <t>Sd</t>
  </si>
  <si>
    <t>Travessa Avokate Tahan</t>
  </si>
  <si>
    <t>Se</t>
  </si>
  <si>
    <t>Traveesa Do Ainanas Tasak</t>
  </si>
  <si>
    <t>Sf</t>
  </si>
  <si>
    <t>Sf. Unnamed Road</t>
  </si>
  <si>
    <t>Sg</t>
  </si>
  <si>
    <t>Travessa Avokate Tasak</t>
  </si>
  <si>
    <t>Sh</t>
  </si>
  <si>
    <t>Sh. Unnamed Road</t>
  </si>
  <si>
    <t>Si</t>
  </si>
  <si>
    <t>Si. Unnamed Road</t>
  </si>
  <si>
    <t>Sj</t>
  </si>
  <si>
    <t>Sj. Unnamed Road</t>
  </si>
  <si>
    <t>Sk</t>
  </si>
  <si>
    <t>Ainanas Laran</t>
  </si>
  <si>
    <t>Sl</t>
  </si>
  <si>
    <t>Travessa De Aimutin Be Dalan</t>
  </si>
  <si>
    <t>Sm</t>
  </si>
  <si>
    <t>Rua Aimutin A'AS II</t>
  </si>
  <si>
    <t>Sn</t>
  </si>
  <si>
    <t>Rua De Raimutin A'AS I</t>
  </si>
  <si>
    <t>So</t>
  </si>
  <si>
    <t>Travessa De Ai-Mutin Rai Lulik</t>
  </si>
  <si>
    <t>Sp</t>
  </si>
  <si>
    <t>Sp. Unnamed Road</t>
  </si>
  <si>
    <t>Sq</t>
  </si>
  <si>
    <t>Sq. Unnamed Road</t>
  </si>
  <si>
    <t>Sr</t>
  </si>
  <si>
    <t>Sr. Unnamed Road</t>
  </si>
  <si>
    <t>Ss</t>
  </si>
  <si>
    <t>Rua de Mocambique</t>
  </si>
  <si>
    <t>Su</t>
  </si>
  <si>
    <t>Rua do Palacio Das Cinzas</t>
  </si>
  <si>
    <t>Sv</t>
  </si>
  <si>
    <t>Rua do Mercado Municipal</t>
  </si>
  <si>
    <t>Sx</t>
  </si>
  <si>
    <t>Travessa Tahu Mean</t>
  </si>
  <si>
    <t>Sy</t>
  </si>
  <si>
    <t>Travessa Tahu Mamar</t>
  </si>
  <si>
    <t>Sw</t>
  </si>
  <si>
    <t>Rua de Mascarinhas</t>
  </si>
  <si>
    <t>Sz</t>
  </si>
  <si>
    <t>Travessa do Tais Metan</t>
  </si>
  <si>
    <t>Ta</t>
  </si>
  <si>
    <t>Rua de Tais Feto</t>
  </si>
  <si>
    <t>Tb</t>
  </si>
  <si>
    <t>Rua de Tahu Metan</t>
  </si>
  <si>
    <t>Tc</t>
  </si>
  <si>
    <t>Rua Tahu Bura</t>
  </si>
  <si>
    <t>Td</t>
  </si>
  <si>
    <t>Travessa de Tahu Mutin</t>
  </si>
  <si>
    <t>Te</t>
  </si>
  <si>
    <t>Travessa da Rumbia</t>
  </si>
  <si>
    <t>Tf</t>
  </si>
  <si>
    <t>Rua de Caicoli</t>
  </si>
  <si>
    <t>Tg</t>
  </si>
  <si>
    <t>Travessa do Tais Mean</t>
  </si>
  <si>
    <t>Th</t>
  </si>
  <si>
    <t>Rua de Justica</t>
  </si>
  <si>
    <t>Ti</t>
  </si>
  <si>
    <t>Rua 25 de Abril</t>
  </si>
  <si>
    <t>Tj</t>
  </si>
  <si>
    <t>Travessa Manu-Lin</t>
  </si>
  <si>
    <t>Tk</t>
  </si>
  <si>
    <t>Travessa Tafu'i</t>
  </si>
  <si>
    <t>Tl</t>
  </si>
  <si>
    <t>Rua de Colmera</t>
  </si>
  <si>
    <t>Tm</t>
  </si>
  <si>
    <t>Rua do Palacio do Governo</t>
  </si>
  <si>
    <t>Tn</t>
  </si>
  <si>
    <t>Rua de Formosa</t>
  </si>
  <si>
    <t>To</t>
  </si>
  <si>
    <t>Travessa da Paz</t>
  </si>
  <si>
    <t>Tp</t>
  </si>
  <si>
    <t>Rua de Be Fonte</t>
  </si>
  <si>
    <t>Tq</t>
  </si>
  <si>
    <t>Beco da Unidade</t>
  </si>
  <si>
    <t>Plum Concrete</t>
  </si>
  <si>
    <t>Tr</t>
  </si>
  <si>
    <t>Rua do Loriku</t>
  </si>
  <si>
    <t>Ts</t>
  </si>
  <si>
    <t>Travessa Kiu-Kai</t>
  </si>
  <si>
    <t>Tt</t>
  </si>
  <si>
    <t>Beco Lakateu</t>
  </si>
  <si>
    <t>Tu</t>
  </si>
  <si>
    <t>Beco Makikit</t>
  </si>
  <si>
    <t>Tv</t>
  </si>
  <si>
    <t>Beco Kakatua</t>
  </si>
  <si>
    <t>Tx</t>
  </si>
  <si>
    <t>Travessa de Vila Verde</t>
  </si>
  <si>
    <t>Ty</t>
  </si>
  <si>
    <t>Beco Nu Tahan</t>
  </si>
  <si>
    <t>Tw</t>
  </si>
  <si>
    <t>Beco Hali Tahan</t>
  </si>
  <si>
    <t>Tz</t>
  </si>
  <si>
    <t>Rua De Harmonia</t>
  </si>
  <si>
    <t>Ua</t>
  </si>
  <si>
    <t>Ua. Unnamed Road</t>
  </si>
  <si>
    <t>Ub</t>
  </si>
  <si>
    <t>Ub. Unnamed Road</t>
  </si>
  <si>
    <t>Uc</t>
  </si>
  <si>
    <t>Uc. Unnamed Road</t>
  </si>
  <si>
    <t>Ue</t>
  </si>
  <si>
    <t>Travessa Lis Mean</t>
  </si>
  <si>
    <t>Uf</t>
  </si>
  <si>
    <t>Uf. Unnamed Road</t>
  </si>
  <si>
    <t>Ug</t>
  </si>
  <si>
    <t>Ug. Unnamed Road</t>
  </si>
  <si>
    <t>Uh</t>
  </si>
  <si>
    <t>Travessa Hali Mesak</t>
  </si>
  <si>
    <t>Ui</t>
  </si>
  <si>
    <t>Rua de Peixe Salmao</t>
  </si>
  <si>
    <t>Uj</t>
  </si>
  <si>
    <t>Beco Peixe de Pari</t>
  </si>
  <si>
    <t>Uk</t>
  </si>
  <si>
    <t>Travessa Tuna Tasi</t>
  </si>
  <si>
    <t>Ul</t>
  </si>
  <si>
    <t>Ul. Unnamed Road</t>
  </si>
  <si>
    <t>Um</t>
  </si>
  <si>
    <t>Um. Unnamed Road</t>
  </si>
  <si>
    <t>Un</t>
  </si>
  <si>
    <t>Rua Baleia</t>
  </si>
  <si>
    <t>Onggoing Construction (Hidayat Unip., Lda.)</t>
  </si>
  <si>
    <t>Uo</t>
  </si>
  <si>
    <t>Uo. Unnamed Road</t>
  </si>
  <si>
    <t>Onggoing Construction (Helmi Unip., Lda.)</t>
  </si>
  <si>
    <t>Up</t>
  </si>
  <si>
    <t>Travessa Kadiuk Tasi</t>
  </si>
  <si>
    <t>Uq</t>
  </si>
  <si>
    <t>Uq. Unnamed Road</t>
  </si>
  <si>
    <t>Ur</t>
  </si>
  <si>
    <t>Ur. Unnamed Road</t>
  </si>
  <si>
    <t>Us</t>
  </si>
  <si>
    <t>Us. Unnamed Road</t>
  </si>
  <si>
    <t>Ut</t>
  </si>
  <si>
    <t>Ut. Unnamed Road</t>
  </si>
  <si>
    <t>Uu</t>
  </si>
  <si>
    <t>Uu. Unnamed Road</t>
  </si>
  <si>
    <t>Uv</t>
  </si>
  <si>
    <t>Uv. Unnamed Road</t>
  </si>
  <si>
    <t>Ux</t>
  </si>
  <si>
    <t>Beco Aidik Kulit</t>
  </si>
  <si>
    <t>Uy</t>
  </si>
  <si>
    <t>Rua de Palapaso</t>
  </si>
  <si>
    <t>Uw</t>
  </si>
  <si>
    <t>Travessa Sergi Viera de Mello</t>
  </si>
  <si>
    <t>Uz</t>
  </si>
  <si>
    <t>Rua de Cabo Verde</t>
  </si>
  <si>
    <t>Va</t>
  </si>
  <si>
    <t>Travessa 5 de Maio</t>
  </si>
  <si>
    <t>Vb</t>
  </si>
  <si>
    <t>Rua Karketu Mota-ain</t>
  </si>
  <si>
    <t>Vc</t>
  </si>
  <si>
    <t>Travessa 20 de Junho</t>
  </si>
  <si>
    <t>Vd</t>
  </si>
  <si>
    <t>Travessa 4 de Setembro</t>
  </si>
  <si>
    <t>Ve</t>
  </si>
  <si>
    <t>Travessa 27 de Janeiro</t>
  </si>
  <si>
    <t>Vf</t>
  </si>
  <si>
    <t>Travessa 26 de outubro</t>
  </si>
  <si>
    <t>Vg</t>
  </si>
  <si>
    <t>Rua de Sao Tome e Principe</t>
  </si>
  <si>
    <t>Vh</t>
  </si>
  <si>
    <t>Rua de Santo Antonio</t>
  </si>
  <si>
    <t>Vi</t>
  </si>
  <si>
    <t>Travessa 10 de outubro</t>
  </si>
  <si>
    <t>Vj</t>
  </si>
  <si>
    <t>Travessa 7 de Dezembro</t>
  </si>
  <si>
    <t>Vk</t>
  </si>
  <si>
    <t>Travessa 28 de outubro</t>
  </si>
  <si>
    <t>Vl</t>
  </si>
  <si>
    <t>Rua de Guine Bissau</t>
  </si>
  <si>
    <t>Vm</t>
  </si>
  <si>
    <t>Rua de Angola</t>
  </si>
  <si>
    <t>Vn</t>
  </si>
  <si>
    <t>Rua dos Direitos Humanos</t>
  </si>
  <si>
    <t>Vo</t>
  </si>
  <si>
    <t>Travessa de Baucau</t>
  </si>
  <si>
    <t>Vp</t>
  </si>
  <si>
    <t>Rua de Ermera</t>
  </si>
  <si>
    <t>Vq</t>
  </si>
  <si>
    <t>Travessa de Bobonaro</t>
  </si>
  <si>
    <t>Vr</t>
  </si>
  <si>
    <t>Rua de Viqueque</t>
  </si>
  <si>
    <t>Vs</t>
  </si>
  <si>
    <t>Rua de Lautem</t>
  </si>
  <si>
    <t>Vt</t>
  </si>
  <si>
    <t>Rua de Manufahi</t>
  </si>
  <si>
    <t>Vu</t>
  </si>
  <si>
    <t>Travessa de Ainaro</t>
  </si>
  <si>
    <t>Vv</t>
  </si>
  <si>
    <t>Rua Kabubu Fatin</t>
  </si>
  <si>
    <t>Vx</t>
  </si>
  <si>
    <t>Travessa Dalan Ba Dame</t>
  </si>
  <si>
    <t>Vy</t>
  </si>
  <si>
    <t>Vy. Unnamed Road</t>
  </si>
  <si>
    <t>Vw</t>
  </si>
  <si>
    <t>Rua Nu'u Kleuk</t>
  </si>
  <si>
    <t>Vz</t>
  </si>
  <si>
    <t>Travessa Kulu Tasak</t>
  </si>
  <si>
    <t>Xa</t>
  </si>
  <si>
    <t>Beco Maloa Kraik II</t>
  </si>
  <si>
    <t>Xb</t>
  </si>
  <si>
    <t>Beco Karambola</t>
  </si>
  <si>
    <t>Xc</t>
  </si>
  <si>
    <t>Rua Nu'u Nurak</t>
  </si>
  <si>
    <t>Onggoing Construction (Tino Lina Unip., Lda.)</t>
  </si>
  <si>
    <t>Xd</t>
  </si>
  <si>
    <t>Xd. Unnamed Road</t>
  </si>
  <si>
    <t>Xe</t>
  </si>
  <si>
    <t>Travessa Naroman</t>
  </si>
  <si>
    <t>Xf</t>
  </si>
  <si>
    <t>Beco Au Betun I</t>
  </si>
  <si>
    <t>Xg</t>
  </si>
  <si>
    <t>Beco Has Kleuk II</t>
  </si>
  <si>
    <t>Xh</t>
  </si>
  <si>
    <t>Beco Has Kleuk I</t>
  </si>
  <si>
    <t>Xi</t>
  </si>
  <si>
    <t>Beco Karambola II</t>
  </si>
  <si>
    <t>Xj</t>
  </si>
  <si>
    <t>Travessa Kulu Nurak</t>
  </si>
  <si>
    <t>Xk</t>
  </si>
  <si>
    <t>Rua Aimatan Dukur Laran</t>
  </si>
  <si>
    <t>Xl</t>
  </si>
  <si>
    <t>Rua Tali Laran Tuan</t>
  </si>
  <si>
    <t>Xm</t>
  </si>
  <si>
    <t>Travessa Bua Malae</t>
  </si>
  <si>
    <t>Xn</t>
  </si>
  <si>
    <t>Rua Ai-Fau Laran</t>
  </si>
  <si>
    <t>Xo</t>
  </si>
  <si>
    <t>Rua Ai-Kami'i Laran I</t>
  </si>
  <si>
    <t>Xp</t>
  </si>
  <si>
    <t>Rua Ai-Kami'i Laran II</t>
  </si>
  <si>
    <t>Xq</t>
  </si>
  <si>
    <t>Rua de Ailok Laran</t>
  </si>
  <si>
    <t>Xr</t>
  </si>
  <si>
    <t>Rua Ai-Fau Tahan</t>
  </si>
  <si>
    <t>Xs</t>
  </si>
  <si>
    <t>Beco Mota Ain I</t>
  </si>
  <si>
    <t>Xt</t>
  </si>
  <si>
    <t>Travessa Ai-Fau Dikin</t>
  </si>
  <si>
    <t>Xv</t>
  </si>
  <si>
    <t>Beco Aidila Tahan I</t>
  </si>
  <si>
    <t>Xx</t>
  </si>
  <si>
    <t>Rua Mota Comoro I</t>
  </si>
  <si>
    <t>Xy</t>
  </si>
  <si>
    <t>Travessa Mota Laclo</t>
  </si>
  <si>
    <t>Xw</t>
  </si>
  <si>
    <t>Rua Faularan</t>
  </si>
  <si>
    <t>Xz</t>
  </si>
  <si>
    <t>Beco Tuba II</t>
  </si>
  <si>
    <t>Ya</t>
  </si>
  <si>
    <t>Beco Tuba I</t>
  </si>
  <si>
    <t>Yb</t>
  </si>
  <si>
    <t>Yb. Unnamed Road</t>
  </si>
  <si>
    <t>Yc</t>
  </si>
  <si>
    <t>Yc. Unnamed Road</t>
  </si>
  <si>
    <t>Yd</t>
  </si>
  <si>
    <t>Beco Rai Tetuk</t>
  </si>
  <si>
    <t>Ye</t>
  </si>
  <si>
    <t>Beto Leste I</t>
  </si>
  <si>
    <t>Yf</t>
  </si>
  <si>
    <t>Rua Ponte Okos</t>
  </si>
  <si>
    <t>Yg</t>
  </si>
  <si>
    <t>Travessa Marinir</t>
  </si>
  <si>
    <t>Yh</t>
  </si>
  <si>
    <t>Rua de Fau Toba</t>
  </si>
  <si>
    <t>Yi</t>
  </si>
  <si>
    <t>Aeroporto Nicolau Lobato</t>
  </si>
  <si>
    <t>Yj</t>
  </si>
  <si>
    <t>Rua Madohi</t>
  </si>
  <si>
    <t>Yk</t>
  </si>
  <si>
    <t>Travessa Kabura Tahan</t>
  </si>
  <si>
    <t>Ym</t>
  </si>
  <si>
    <t>Ym. Unnamed Road</t>
  </si>
  <si>
    <t>Yn</t>
  </si>
  <si>
    <t>Yn. Unnamed Road</t>
  </si>
  <si>
    <t>Yo</t>
  </si>
  <si>
    <t>Unnamed Road 1g</t>
  </si>
  <si>
    <t>Yp</t>
  </si>
  <si>
    <t>Unnamed Road 1a</t>
  </si>
  <si>
    <t>Yq</t>
  </si>
  <si>
    <t>Unnamed Road 1c</t>
  </si>
  <si>
    <t>Yr</t>
  </si>
  <si>
    <t>Yr. Unnamed Road</t>
  </si>
  <si>
    <t>Ys</t>
  </si>
  <si>
    <t>Ys. Unnamed Road</t>
  </si>
  <si>
    <t>Yt</t>
  </si>
  <si>
    <t>Yt. Unnamed Road</t>
  </si>
  <si>
    <t>Yu</t>
  </si>
  <si>
    <t>Yu. Unnamed Road</t>
  </si>
  <si>
    <t>Yv</t>
  </si>
  <si>
    <t>Yv. Unnamed Road</t>
  </si>
  <si>
    <t>Yx</t>
  </si>
  <si>
    <t>Yx. Unnamed Road</t>
  </si>
  <si>
    <t>Yy</t>
  </si>
  <si>
    <t>Travessa Aidak Fuan</t>
  </si>
  <si>
    <t>Yw</t>
  </si>
  <si>
    <t>Yw. Unnamed Road</t>
  </si>
  <si>
    <t>Yz</t>
  </si>
  <si>
    <t>Yz. Unnamed Road</t>
  </si>
  <si>
    <t>Wa</t>
  </si>
  <si>
    <t>Unnamed Road 1d</t>
  </si>
  <si>
    <t>Wb</t>
  </si>
  <si>
    <t>Unnamed Road 1f</t>
  </si>
  <si>
    <t>Wc</t>
  </si>
  <si>
    <t>Unnamed Road 1e</t>
  </si>
  <si>
    <t>Wd</t>
  </si>
  <si>
    <t>Wd. Unnamed Road</t>
  </si>
  <si>
    <t>We</t>
  </si>
  <si>
    <t>We. Unnamed Road</t>
  </si>
  <si>
    <t>Wf</t>
  </si>
  <si>
    <t>Unnamed Road 1b</t>
  </si>
  <si>
    <t>Wg</t>
  </si>
  <si>
    <t>Travessa Mota Nunura</t>
  </si>
  <si>
    <t>Wh</t>
  </si>
  <si>
    <t>Wh. Unnamed Road</t>
  </si>
  <si>
    <t>Wi</t>
  </si>
  <si>
    <t>Beco Uma Boot</t>
  </si>
  <si>
    <t>Wj</t>
  </si>
  <si>
    <t>Travessa Ai-Hanek Laran</t>
  </si>
  <si>
    <t>Wk</t>
  </si>
  <si>
    <t>Rua Lafaek</t>
  </si>
  <si>
    <t>Wl</t>
  </si>
  <si>
    <t>Wl. Unnamed Road</t>
  </si>
  <si>
    <t>Wm</t>
  </si>
  <si>
    <t>Travessa Teki Liras</t>
  </si>
  <si>
    <t>Wn</t>
  </si>
  <si>
    <t>Travessa Assu Fuik</t>
  </si>
  <si>
    <t>Wo</t>
  </si>
  <si>
    <t>Travessa Lorico</t>
  </si>
  <si>
    <t>Wp</t>
  </si>
  <si>
    <t>Beco Kadiuk</t>
  </si>
  <si>
    <t>Wq</t>
  </si>
  <si>
    <t>Rua Companhia Au-Hun</t>
  </si>
  <si>
    <t>Wr</t>
  </si>
  <si>
    <t>Wr. Unnamed Road</t>
  </si>
  <si>
    <t>Ws</t>
  </si>
  <si>
    <t>Ws. Unnamed Road</t>
  </si>
  <si>
    <t>Wt</t>
  </si>
  <si>
    <t>Rua Tempo</t>
  </si>
  <si>
    <t>Wu</t>
  </si>
  <si>
    <t>Travessa Ai Hanek Hun</t>
  </si>
  <si>
    <t>DED Completed (Consultant Kiat)</t>
  </si>
  <si>
    <t>Wv</t>
  </si>
  <si>
    <t>Wv. Unnamed Road</t>
  </si>
  <si>
    <t>Wx</t>
  </si>
  <si>
    <t>Wx. Unnamed Road</t>
  </si>
  <si>
    <t>Lt</t>
  </si>
  <si>
    <t>U1. Unnamed Road</t>
  </si>
  <si>
    <t>Dom Aleixo</t>
  </si>
  <si>
    <t>Lu</t>
  </si>
  <si>
    <t>U2. Unnamed Road</t>
  </si>
  <si>
    <t>Lv</t>
  </si>
  <si>
    <t>U3. Unnamed Road</t>
  </si>
  <si>
    <t>Lw</t>
  </si>
  <si>
    <t>U4. Unnamed Road</t>
  </si>
  <si>
    <t>Lx</t>
  </si>
  <si>
    <t>U5. Unnamed Road</t>
  </si>
  <si>
    <t>Ly</t>
  </si>
  <si>
    <t>U6. Travessa Kobi Laran</t>
  </si>
  <si>
    <t>Lz</t>
  </si>
  <si>
    <t>U7. Beco Has Xupadeira III</t>
  </si>
  <si>
    <t>Ma</t>
  </si>
  <si>
    <t>U8. Unnamed Road</t>
  </si>
  <si>
    <t>Mb</t>
  </si>
  <si>
    <t>U9. Unnamed Road</t>
  </si>
  <si>
    <t>Mc</t>
  </si>
  <si>
    <t>U10. Unnamed Road</t>
  </si>
  <si>
    <t>Md</t>
  </si>
  <si>
    <t>U11. Unnamed Road</t>
  </si>
  <si>
    <t>Me</t>
  </si>
  <si>
    <t>U12. Beco Has Xupadeira II</t>
  </si>
  <si>
    <t>Mf</t>
  </si>
  <si>
    <t>U13. Unnamed Road</t>
  </si>
  <si>
    <t>Mg</t>
  </si>
  <si>
    <t>U14. Beco Has Xupadeira I</t>
  </si>
  <si>
    <t>Mh</t>
  </si>
  <si>
    <t>U15. Unnamed Road</t>
  </si>
  <si>
    <t>Mi</t>
  </si>
  <si>
    <t>U16. Travessa Ai-Talik Hun</t>
  </si>
  <si>
    <t>Mj</t>
  </si>
  <si>
    <t>U17. Beco Sagrada Familia I</t>
  </si>
  <si>
    <t>Mk</t>
  </si>
  <si>
    <t>U18. Beco Sagrada Familia II</t>
  </si>
  <si>
    <t>Ml</t>
  </si>
  <si>
    <t>U19. Beco Sagrada Familia III</t>
  </si>
  <si>
    <t>Mm</t>
  </si>
  <si>
    <t>U20. Unnamed Road</t>
  </si>
  <si>
    <t>Mn</t>
  </si>
  <si>
    <t>U21. Unnamed Road</t>
  </si>
  <si>
    <t>Mo</t>
  </si>
  <si>
    <t>U22. Beco Jambua Hun</t>
  </si>
  <si>
    <t>Mp</t>
  </si>
  <si>
    <t>U23. Unnamed Road</t>
  </si>
  <si>
    <t>Mq</t>
  </si>
  <si>
    <t>U24. Unnamed Road</t>
  </si>
  <si>
    <t>Mr</t>
  </si>
  <si>
    <t>U25. Beco Ai-Matan Dukur I</t>
  </si>
  <si>
    <t>Ms</t>
  </si>
  <si>
    <t>U26. Beco Ai-Matan Dukur II</t>
  </si>
  <si>
    <t>Mt</t>
  </si>
  <si>
    <t>U27. Beco Boek II</t>
  </si>
  <si>
    <t>Mu</t>
  </si>
  <si>
    <t>U28. Unnamed Road</t>
  </si>
  <si>
    <t>Mv</t>
  </si>
  <si>
    <t>U29. Beco Boek I</t>
  </si>
  <si>
    <t>Hr</t>
  </si>
  <si>
    <t>K35. Beco Mota Comoro Leten</t>
  </si>
  <si>
    <t>Hs</t>
  </si>
  <si>
    <t>K36. Beco Mota Comoro II</t>
  </si>
  <si>
    <t>Ht</t>
  </si>
  <si>
    <t>K37. Unnamed Road</t>
  </si>
  <si>
    <t>Hu</t>
  </si>
  <si>
    <t>K38. Unnamed Road</t>
  </si>
  <si>
    <t>Hv</t>
  </si>
  <si>
    <t>K39. Rua Mota Loes</t>
  </si>
  <si>
    <t>Hw</t>
  </si>
  <si>
    <t>K40. Travessa Mota Seisal</t>
  </si>
  <si>
    <t>Hx</t>
  </si>
  <si>
    <t>K41. Unnamed Road</t>
  </si>
  <si>
    <t>Hy</t>
  </si>
  <si>
    <t>K42. Rua Mota Comoro III</t>
  </si>
  <si>
    <t>Hz</t>
  </si>
  <si>
    <t>K43. Beco Mota Hare II</t>
  </si>
  <si>
    <t>La</t>
  </si>
  <si>
    <t>K44. Travessa Mota Sahe</t>
  </si>
  <si>
    <t>Lb</t>
  </si>
  <si>
    <t>K45. Travessa Mota Babalai</t>
  </si>
  <si>
    <t>Lc</t>
  </si>
  <si>
    <t>K46. Travessa Ai-Kakeu Oan</t>
  </si>
  <si>
    <t>Ld</t>
  </si>
  <si>
    <t>K47. Rua Mota Bandeira</t>
  </si>
  <si>
    <t>Le</t>
  </si>
  <si>
    <t>K48. Travessa Ai-Kakeu Maran</t>
  </si>
  <si>
    <t>Lf</t>
  </si>
  <si>
    <t>K49. Beco Nuu Mean IV</t>
  </si>
  <si>
    <t>Lg</t>
  </si>
  <si>
    <t>K50. Beco Nuu Mean III</t>
  </si>
  <si>
    <t>Lh</t>
  </si>
  <si>
    <t>K51. Unnamed Road</t>
  </si>
  <si>
    <t>Li</t>
  </si>
  <si>
    <t>K52. Travessa Forerai Maran</t>
  </si>
  <si>
    <t>Lj</t>
  </si>
  <si>
    <t>K53. Rua Batar Nurak</t>
  </si>
  <si>
    <t>Lk</t>
  </si>
  <si>
    <t>K54. Travessa Forerai Isin</t>
  </si>
  <si>
    <t>Ll</t>
  </si>
  <si>
    <t>K55. Beco Hare Oan II</t>
  </si>
  <si>
    <t>Lm</t>
  </si>
  <si>
    <t>K56. Beco Hare Oan I</t>
  </si>
  <si>
    <t>Ln</t>
  </si>
  <si>
    <t>K57. Rua Soko Laran</t>
  </si>
  <si>
    <t>Lo</t>
  </si>
  <si>
    <t>K58. Unnamed Road</t>
  </si>
  <si>
    <t>Lp</t>
  </si>
  <si>
    <t>K59. Unnamed Road</t>
  </si>
  <si>
    <t>Lq</t>
  </si>
  <si>
    <t>K60. Travessa Forerai Kulit</t>
  </si>
  <si>
    <t>Lr</t>
  </si>
  <si>
    <t>K61. Travessa Nuu Nurak</t>
  </si>
  <si>
    <t>Ls</t>
  </si>
  <si>
    <t>K62. Travessa Nuu Maran</t>
  </si>
  <si>
    <t>Cb</t>
  </si>
  <si>
    <t>L1. Unnamed Road</t>
  </si>
  <si>
    <t>Cc</t>
  </si>
  <si>
    <t>L2. Rua Masin Molik I</t>
  </si>
  <si>
    <t>Cd</t>
  </si>
  <si>
    <t>L3. Rua Masin Molik II</t>
  </si>
  <si>
    <t>Ce</t>
  </si>
  <si>
    <t>L4. Beco Maloa Kraik I</t>
  </si>
  <si>
    <t>Cf</t>
  </si>
  <si>
    <t>L5. Unnamed Road</t>
  </si>
  <si>
    <t>Cg</t>
  </si>
  <si>
    <t>L6. Beco Baki A'as</t>
  </si>
  <si>
    <t>Ch</t>
  </si>
  <si>
    <t>L7. Rua Lian Nanek</t>
  </si>
  <si>
    <t>Ci</t>
  </si>
  <si>
    <t>L8. Beco Kulu Laran</t>
  </si>
  <si>
    <t>Cj</t>
  </si>
  <si>
    <t>L9. Unnamed Road</t>
  </si>
  <si>
    <t>Ck</t>
  </si>
  <si>
    <t>L10. Beco Ailok Tarak</t>
  </si>
  <si>
    <t>Cl</t>
  </si>
  <si>
    <t>L11. Beco Santa Filomena I</t>
  </si>
  <si>
    <t>Cm</t>
  </si>
  <si>
    <t>L12. Beco Santa Filomena II</t>
  </si>
  <si>
    <t>Cn</t>
  </si>
  <si>
    <t>L13. Beco Santa Filomena III</t>
  </si>
  <si>
    <t>Nh</t>
  </si>
  <si>
    <t>B1. Beco Hudi Laran 2</t>
  </si>
  <si>
    <t>Cristo Rei</t>
  </si>
  <si>
    <t>Ni</t>
  </si>
  <si>
    <t>B2. Rua Companhia Au-Hun</t>
  </si>
  <si>
    <t>Nj</t>
  </si>
  <si>
    <t>B3. Unnamed Road</t>
  </si>
  <si>
    <t>Nk</t>
  </si>
  <si>
    <t>B4. Unnamed Road</t>
  </si>
  <si>
    <t>Nl</t>
  </si>
  <si>
    <t>B5. Travessa Remak</t>
  </si>
  <si>
    <t>Nm</t>
  </si>
  <si>
    <t>B6. Unnamed Road</t>
  </si>
  <si>
    <t>Nn</t>
  </si>
  <si>
    <t>B7. Unnamed Road</t>
  </si>
  <si>
    <t>No</t>
  </si>
  <si>
    <t>B8. Beco Manu Mata</t>
  </si>
  <si>
    <t>Np</t>
  </si>
  <si>
    <t>B9. Travessa Nossa Senhora de Lourdes</t>
  </si>
  <si>
    <t>Nq</t>
  </si>
  <si>
    <t>B10. Beco Amular</t>
  </si>
  <si>
    <t>Nr</t>
  </si>
  <si>
    <t>B11. Beco Zona Cristo Rei</t>
  </si>
  <si>
    <t>Co</t>
  </si>
  <si>
    <t>M1. Rua Bua Nurak</t>
  </si>
  <si>
    <t>Onggoing Construction (Fortuna Star Unip., Lda.)</t>
  </si>
  <si>
    <t>Cp</t>
  </si>
  <si>
    <t>M2. Rua Fitun Naroman</t>
  </si>
  <si>
    <t>Cq</t>
  </si>
  <si>
    <t>M3. Rua Duut Morin</t>
  </si>
  <si>
    <t>Cr</t>
  </si>
  <si>
    <t>M4. Travessa Fitun</t>
  </si>
  <si>
    <t>Cs</t>
  </si>
  <si>
    <t>M5. Beco Ai-Kafe Fuan</t>
  </si>
  <si>
    <t>Ct</t>
  </si>
  <si>
    <t>M6. Travessa Rai Metan</t>
  </si>
  <si>
    <t>Cu</t>
  </si>
  <si>
    <t>M7. Rua Mota Fatuk Laran</t>
  </si>
  <si>
    <t>Cv</t>
  </si>
  <si>
    <t>M8. Travessa Rai Henek Laran</t>
  </si>
  <si>
    <t>Cw</t>
  </si>
  <si>
    <t>M9. Travessa Fatuk Mutin</t>
  </si>
  <si>
    <t>Cx</t>
  </si>
  <si>
    <t>M10. Travessa Fatuk Mean</t>
  </si>
  <si>
    <t>Cy</t>
  </si>
  <si>
    <t>M11. Travessa Rai Metan</t>
  </si>
  <si>
    <t>Cz</t>
  </si>
  <si>
    <t>M12. Travessa Fatuk Metan</t>
  </si>
  <si>
    <t>Da</t>
  </si>
  <si>
    <t>M13. Rua Ailok Tarak</t>
  </si>
  <si>
    <t>Db</t>
  </si>
  <si>
    <t>M14. Rua Nuu Mean Laran</t>
  </si>
  <si>
    <t>Dc</t>
  </si>
  <si>
    <t>M15. Beco Nu'u Kulit</t>
  </si>
  <si>
    <t>Dd</t>
  </si>
  <si>
    <t>M16. Rau Uhak Laran</t>
  </si>
  <si>
    <t>De</t>
  </si>
  <si>
    <t>M17. Travessa Mota Kabubu</t>
  </si>
  <si>
    <t>Df</t>
  </si>
  <si>
    <t>M18. Rua Malus Hun</t>
  </si>
  <si>
    <t>Dg</t>
  </si>
  <si>
    <t>M19. Rua Bee Dalan Ibun</t>
  </si>
  <si>
    <t>Onggoing Construction 0.104 Km (Fortuna Star Unip., Lda.)</t>
  </si>
  <si>
    <t>Dh</t>
  </si>
  <si>
    <t>M20. Travessa Kakau Laran</t>
  </si>
  <si>
    <t>Di</t>
  </si>
  <si>
    <t>M21. Travessa Ultukin</t>
  </si>
  <si>
    <t>Onggoing Construction 0.1 km (Fortuna Star Unip., Lda.)</t>
  </si>
  <si>
    <t>Dj</t>
  </si>
  <si>
    <t>M22. Travessa Be'e Mos</t>
  </si>
  <si>
    <t>Dk</t>
  </si>
  <si>
    <t>M23. Rua Mota Ninin Manleuana</t>
  </si>
  <si>
    <t>Onggoing Construction 0.671 Km (Fortuna Star Unip., Lda.)</t>
  </si>
  <si>
    <t>Dl</t>
  </si>
  <si>
    <t>M24. Travessa Kulu Hun</t>
  </si>
  <si>
    <t>Dm</t>
  </si>
  <si>
    <t>M25. Rua Nu'u Tuan Laran</t>
  </si>
  <si>
    <t>Dn</t>
  </si>
  <si>
    <t>M27. Beco Be'e Hasan II</t>
  </si>
  <si>
    <t>Do</t>
  </si>
  <si>
    <t>M29. Beco Mota Maran Dekor</t>
  </si>
  <si>
    <t>Dp</t>
  </si>
  <si>
    <t>M30. Rua Rai Henek Mota</t>
  </si>
  <si>
    <t>Dq</t>
  </si>
  <si>
    <t>M31. Beco Ai-Nitas Tahan</t>
  </si>
  <si>
    <t>Dr</t>
  </si>
  <si>
    <t>M32. Beco Sarin II</t>
  </si>
  <si>
    <t>Ds</t>
  </si>
  <si>
    <t>M33. Beco Sarin III</t>
  </si>
  <si>
    <t>Dt</t>
  </si>
  <si>
    <t>M34. Beco Sarin IV</t>
  </si>
  <si>
    <t>Du</t>
  </si>
  <si>
    <t>A1. Rua Au-Hun Tuan</t>
  </si>
  <si>
    <t>Dv</t>
  </si>
  <si>
    <t>A2. Travessa Forexicote Laran</t>
  </si>
  <si>
    <t>Dw</t>
  </si>
  <si>
    <t>A3. Rua Hinlosa</t>
  </si>
  <si>
    <t>Dx</t>
  </si>
  <si>
    <t>A4. Travessa Forexicote Isin</t>
  </si>
  <si>
    <t>Dy</t>
  </si>
  <si>
    <t>A5. Beco Modo Mutin</t>
  </si>
  <si>
    <t>Dz</t>
  </si>
  <si>
    <t>A6. Rua Bua Laran</t>
  </si>
  <si>
    <t>Ea</t>
  </si>
  <si>
    <t>A7. Unnamed Road</t>
  </si>
  <si>
    <t>Eb</t>
  </si>
  <si>
    <t>A8. Beco Tomate Klaran</t>
  </si>
  <si>
    <t>Ee</t>
  </si>
  <si>
    <t>A12. Unnamed Road</t>
  </si>
  <si>
    <t>Ef</t>
  </si>
  <si>
    <t>A13. Unnamed Road</t>
  </si>
  <si>
    <t>Eg</t>
  </si>
  <si>
    <t>A14. Unnamed Road</t>
  </si>
  <si>
    <t>Eh</t>
  </si>
  <si>
    <t>A15. Travessa Boro Laran</t>
  </si>
  <si>
    <t>Ei</t>
  </si>
  <si>
    <t>S1. Travessa Romao Funan</t>
  </si>
  <si>
    <t>Ej</t>
  </si>
  <si>
    <t>S2. Travessa Pateka Laran</t>
  </si>
  <si>
    <t>Ek</t>
  </si>
  <si>
    <t>S3. Travessa Avocate Laran</t>
  </si>
  <si>
    <t>El</t>
  </si>
  <si>
    <t>S4. Travessa Pipinu Tahan</t>
  </si>
  <si>
    <t>Em</t>
  </si>
  <si>
    <t>S5. Rua Fatuk Laran</t>
  </si>
  <si>
    <t>En</t>
  </si>
  <si>
    <t>S6. Travessa Derok Masin</t>
  </si>
  <si>
    <t>Ep</t>
  </si>
  <si>
    <t>S8. Beco Fatuk Fera I</t>
  </si>
  <si>
    <t>Eq</t>
  </si>
  <si>
    <t>S9. Rua Fatuk Mahar</t>
  </si>
  <si>
    <t>Er</t>
  </si>
  <si>
    <t>S10. Travessa Fatuk Mihis Leten</t>
  </si>
  <si>
    <t>Es</t>
  </si>
  <si>
    <t>S11. Travessa Fatuk Mihis Kraik</t>
  </si>
  <si>
    <t>Et</t>
  </si>
  <si>
    <t>S12. Rua Fatuk Metan</t>
  </si>
  <si>
    <t>Eu</t>
  </si>
  <si>
    <t>S13. Beco de Fatuk Kadi I</t>
  </si>
  <si>
    <t>Ev</t>
  </si>
  <si>
    <t>S14. Beco de Fatuk Kadi II</t>
  </si>
  <si>
    <t>Ew</t>
  </si>
  <si>
    <t>S15. Beco de Fatuk Kadi III</t>
  </si>
  <si>
    <t>Ex</t>
  </si>
  <si>
    <t>S16. Beco de Fatuk Kadi IV</t>
  </si>
  <si>
    <t>Ey</t>
  </si>
  <si>
    <t>S17. Rua Rai A'as</t>
  </si>
  <si>
    <t>Ez</t>
  </si>
  <si>
    <t>S18. Travessa Ai-Nitas Mutin</t>
  </si>
  <si>
    <t>Fa</t>
  </si>
  <si>
    <t>S19. Travessa Ai-Nitas Metan</t>
  </si>
  <si>
    <t>Fb</t>
  </si>
  <si>
    <t>S20. Rua Aidik Laran</t>
  </si>
  <si>
    <t>Fc</t>
  </si>
  <si>
    <t>S21. Rua Fatuk Isin</t>
  </si>
  <si>
    <t>Fd</t>
  </si>
  <si>
    <t>S22. Unnamed Road</t>
  </si>
  <si>
    <t>Fe</t>
  </si>
  <si>
    <t>S23. Travessa Baria Tahan I</t>
  </si>
  <si>
    <t>Ff</t>
  </si>
  <si>
    <t>S24. Travessa Baria Tahan II</t>
  </si>
  <si>
    <t>Fg</t>
  </si>
  <si>
    <t>S25. Beco Ailia II</t>
  </si>
  <si>
    <t>Fh</t>
  </si>
  <si>
    <t>S26. Beco Ailia I</t>
  </si>
  <si>
    <t>Fi</t>
  </si>
  <si>
    <t>S27. Rua de Ailele Laran</t>
  </si>
  <si>
    <t>Fj</t>
  </si>
  <si>
    <t>S28. Travessa Sabraka Laran I</t>
  </si>
  <si>
    <t>Fk</t>
  </si>
  <si>
    <t>S29. Travessa Sabraka Laran II</t>
  </si>
  <si>
    <t>Fl</t>
  </si>
  <si>
    <t>S30. Travessa Ai Manas Lotuk</t>
  </si>
  <si>
    <t>Fm</t>
  </si>
  <si>
    <t>S31. Travessa Aifunan Santo Antonio</t>
  </si>
  <si>
    <t>Fn</t>
  </si>
  <si>
    <t>S32. Travessa Ailele Tuan</t>
  </si>
  <si>
    <t>Fo</t>
  </si>
  <si>
    <t>S33. Travessa Bee Matan Tuan</t>
  </si>
  <si>
    <t>Fp</t>
  </si>
  <si>
    <t>S34. Beco ONU Tuan Laran</t>
  </si>
  <si>
    <t>Fq</t>
  </si>
  <si>
    <t>S35. Unnamed Road</t>
  </si>
  <si>
    <t>Fr</t>
  </si>
  <si>
    <t>S36. Travessa Hudi Laran Tuan</t>
  </si>
  <si>
    <t>Fs</t>
  </si>
  <si>
    <t>S37. Beco Ceramika</t>
  </si>
  <si>
    <t>Ft</t>
  </si>
  <si>
    <t>S38. Beco Rate Tuan</t>
  </si>
  <si>
    <t>Fu</t>
  </si>
  <si>
    <t>S39. Beco Rate Kotuk</t>
  </si>
  <si>
    <t>Fv</t>
  </si>
  <si>
    <t>S40. Travessa Aimatan Dukur</t>
  </si>
  <si>
    <t>Fw</t>
  </si>
  <si>
    <t>S41. Travessa Tali Oan Laran</t>
  </si>
  <si>
    <t>Fx</t>
  </si>
  <si>
    <t>S42. Travessa Kulu Okos</t>
  </si>
  <si>
    <t>Fy</t>
  </si>
  <si>
    <t>S43. Travessa Sukaer Midar</t>
  </si>
  <si>
    <t>Fz</t>
  </si>
  <si>
    <t>S44. Rua Rai Metan</t>
  </si>
  <si>
    <t>Ga</t>
  </si>
  <si>
    <t>S45. Travessa Has Xupadeira</t>
  </si>
  <si>
    <t>Gb</t>
  </si>
  <si>
    <t>S46. Travessa Ai-funan Laran</t>
  </si>
  <si>
    <t>Gc</t>
  </si>
  <si>
    <t>S47. Rua Bee Matan</t>
  </si>
  <si>
    <t>Gd</t>
  </si>
  <si>
    <t>S48. Rua Manu Luhan</t>
  </si>
  <si>
    <t>Ge</t>
  </si>
  <si>
    <t>S49. Rua Tabaku Laran</t>
  </si>
  <si>
    <t>Gf</t>
  </si>
  <si>
    <t>S50. Unnamed Road</t>
  </si>
  <si>
    <t>Gg</t>
  </si>
  <si>
    <t>S51. Rua Akar Laran</t>
  </si>
  <si>
    <t>Gh</t>
  </si>
  <si>
    <t>S52. Travessa Tali Metan</t>
  </si>
  <si>
    <t>Ns</t>
  </si>
  <si>
    <t>C1. Rua Maliqio</t>
  </si>
  <si>
    <t>Nt</t>
  </si>
  <si>
    <t>C3. Rua Taratas</t>
  </si>
  <si>
    <t>Nu</t>
  </si>
  <si>
    <t>C4. Rua Sarin Makoko</t>
  </si>
  <si>
    <t>Nv</t>
  </si>
  <si>
    <t>C5. Rua Manu Roni</t>
  </si>
  <si>
    <t>Nw</t>
  </si>
  <si>
    <t>C6. Unnamed Road</t>
  </si>
  <si>
    <t>Nx</t>
  </si>
  <si>
    <t>C7. Unnamed Road</t>
  </si>
  <si>
    <t>C8. Unnamed Road</t>
  </si>
  <si>
    <t>Nz</t>
  </si>
  <si>
    <t>C9. Rua Manu Roni II</t>
  </si>
  <si>
    <t>Oa</t>
  </si>
  <si>
    <t>C10. Unnamed Road</t>
  </si>
  <si>
    <t>Ob</t>
  </si>
  <si>
    <t>C11. Unnamed Road</t>
  </si>
  <si>
    <t>Oc</t>
  </si>
  <si>
    <t>C12. Unnamed Road</t>
  </si>
  <si>
    <t>Od</t>
  </si>
  <si>
    <t>C13. Unnamed Road</t>
  </si>
  <si>
    <t>Oe</t>
  </si>
  <si>
    <t>C14. Unnamed Road</t>
  </si>
  <si>
    <t>Of</t>
  </si>
  <si>
    <t>C15. Unnamed Road</t>
  </si>
  <si>
    <t>On</t>
  </si>
  <si>
    <t>C16. Unnamed Road</t>
  </si>
  <si>
    <t>Metinaro</t>
  </si>
  <si>
    <t>Oo</t>
  </si>
  <si>
    <t>C17. Unnamed Road</t>
  </si>
  <si>
    <t>Op</t>
  </si>
  <si>
    <t>C18. Unnamed Road</t>
  </si>
  <si>
    <t>Oq</t>
  </si>
  <si>
    <t>C19. Unnamed Road</t>
  </si>
  <si>
    <t>Or</t>
  </si>
  <si>
    <t>C20. Unnamed Road</t>
  </si>
  <si>
    <t>Os</t>
  </si>
  <si>
    <t>C21. Unnamed Road</t>
  </si>
  <si>
    <t>Ot</t>
  </si>
  <si>
    <t>C22. Unnamed Road</t>
  </si>
  <si>
    <t>Ou</t>
  </si>
  <si>
    <t>C23. Unnamed Road</t>
  </si>
  <si>
    <t>Ov</t>
  </si>
  <si>
    <t>C24. Unnamed Road</t>
  </si>
  <si>
    <t>Ow</t>
  </si>
  <si>
    <t>C25. Unnamed Road</t>
  </si>
  <si>
    <t>Ox</t>
  </si>
  <si>
    <t>C26. Unnamed Road</t>
  </si>
  <si>
    <t>Oy</t>
  </si>
  <si>
    <t>C27. Unnamed Road</t>
  </si>
  <si>
    <t>Oz</t>
  </si>
  <si>
    <t>C28. Unnamed Road</t>
  </si>
  <si>
    <t>Pa</t>
  </si>
  <si>
    <t>C29. Unnamed Road</t>
  </si>
  <si>
    <t>Pb</t>
  </si>
  <si>
    <t>C30. Unnamed Road</t>
  </si>
  <si>
    <t>Pc</t>
  </si>
  <si>
    <t>C31. Unnamed Road</t>
  </si>
  <si>
    <t>Pd</t>
  </si>
  <si>
    <t>C32. Unnamed Road</t>
  </si>
  <si>
    <t>Pe</t>
  </si>
  <si>
    <t>C33. Unnamed Road</t>
  </si>
  <si>
    <t>Pf</t>
  </si>
  <si>
    <t>C34. Unnamed Road</t>
  </si>
  <si>
    <t>Pg</t>
  </si>
  <si>
    <t>C35. Unnamed Road</t>
  </si>
  <si>
    <t>Ph</t>
  </si>
  <si>
    <t>C36. Unnamed Road</t>
  </si>
  <si>
    <t>Pi</t>
  </si>
  <si>
    <t>C37. Unnamed Road</t>
  </si>
  <si>
    <t>Pj</t>
  </si>
  <si>
    <t>C38. Unnamed Road</t>
  </si>
  <si>
    <t>Pk</t>
  </si>
  <si>
    <t>C39. Unnamed Road</t>
  </si>
  <si>
    <t>Pl</t>
  </si>
  <si>
    <t>C40. Unnamed Road</t>
  </si>
  <si>
    <t>Pm</t>
  </si>
  <si>
    <t>C41. Unnamed Road</t>
  </si>
  <si>
    <t>Pn</t>
  </si>
  <si>
    <t>C42. Unnamed Road</t>
  </si>
  <si>
    <t>Po</t>
  </si>
  <si>
    <t>C43. Unnamed Road</t>
  </si>
  <si>
    <t>Pp</t>
  </si>
  <si>
    <t>C44. Unnamed Road</t>
  </si>
  <si>
    <t>Pq</t>
  </si>
  <si>
    <t>C45. Unnamed Road</t>
  </si>
  <si>
    <t>Pr</t>
  </si>
  <si>
    <t>C46. Unnamed Road</t>
  </si>
  <si>
    <t>Ps</t>
  </si>
  <si>
    <t>C47. Unnamed Road</t>
  </si>
  <si>
    <t>Pt</t>
  </si>
  <si>
    <t>C49. Unnamed Road</t>
  </si>
  <si>
    <t>Og</t>
  </si>
  <si>
    <t>C50. Rua Sabraka Laran</t>
  </si>
  <si>
    <t>Mw</t>
  </si>
  <si>
    <t>H1. Area Minas</t>
  </si>
  <si>
    <t>Mx</t>
  </si>
  <si>
    <t>H2. Unnamed Road</t>
  </si>
  <si>
    <t>My</t>
  </si>
  <si>
    <t>H3. Rua Borbuti Sidarai</t>
  </si>
  <si>
    <t>Mz</t>
  </si>
  <si>
    <t>H4. Rua Borbuti Sidarai II</t>
  </si>
  <si>
    <t>Na</t>
  </si>
  <si>
    <t>H5. Rua Nibak</t>
  </si>
  <si>
    <t>Nb</t>
  </si>
  <si>
    <t>H6. Rua Akadiru Mesak</t>
  </si>
  <si>
    <t>Nc</t>
  </si>
  <si>
    <t>H7. Unnamed Road</t>
  </si>
  <si>
    <t>Ab</t>
  </si>
  <si>
    <t>LM1. Meda</t>
  </si>
  <si>
    <t>Am</t>
  </si>
  <si>
    <t>LM10. Beco Nu'u Abut</t>
  </si>
  <si>
    <t>An</t>
  </si>
  <si>
    <t>LM11. Beco Nu'u Laloir</t>
  </si>
  <si>
    <t>Ao</t>
  </si>
  <si>
    <t>LM12. Beco Nu'u Dikin</t>
  </si>
  <si>
    <t>Ap</t>
  </si>
  <si>
    <t>LM14. Travessa Ai-Kakeu</t>
  </si>
  <si>
    <t>Aq</t>
  </si>
  <si>
    <t>LM15. Travessa Kulu-Naka Tahan</t>
  </si>
  <si>
    <t>Ar</t>
  </si>
  <si>
    <t>LM16. Rua Kulu Naka</t>
  </si>
  <si>
    <t>Aa</t>
  </si>
  <si>
    <t>LM17. Travessa Aifunan Rosa</t>
  </si>
  <si>
    <t>At</t>
  </si>
  <si>
    <t>LM18. Travessa Ai-Kameli</t>
  </si>
  <si>
    <t>Au</t>
  </si>
  <si>
    <t>LM19. Rua Manu Tafui</t>
  </si>
  <si>
    <t>Onggoing Construction (Liji Unip., Lda.)</t>
  </si>
  <si>
    <t>Ac</t>
  </si>
  <si>
    <t>LM2. Beco Pombo Fuik</t>
  </si>
  <si>
    <t>Av</t>
  </si>
  <si>
    <t>LM20. Travessa Ai-Kameli Musan</t>
  </si>
  <si>
    <t>Aw</t>
  </si>
  <si>
    <t>LM21. Beco Asu Maus</t>
  </si>
  <si>
    <t>Ax</t>
  </si>
  <si>
    <t>LM23. Beco Manulin I</t>
  </si>
  <si>
    <t>Ay</t>
  </si>
  <si>
    <t>LM24. Rua de Peixe Salmao</t>
  </si>
  <si>
    <t>Az</t>
  </si>
  <si>
    <t>LM25. Travessa Busa Makerek</t>
  </si>
  <si>
    <t>Bb</t>
  </si>
  <si>
    <t>LM26. Beco Manu Mutin</t>
  </si>
  <si>
    <t>Ba</t>
  </si>
  <si>
    <t>LM27. Beco Manu Metan</t>
  </si>
  <si>
    <t>Bd</t>
  </si>
  <si>
    <t>LM28. Rua Manu Kokorek</t>
  </si>
  <si>
    <t>Ad</t>
  </si>
  <si>
    <t>LM3. Beco Pombo Maus</t>
  </si>
  <si>
    <t>Ae</t>
  </si>
  <si>
    <t>LM4. Travessa Samodok</t>
  </si>
  <si>
    <t>Af</t>
  </si>
  <si>
    <t>LM5. Travessa Toke</t>
  </si>
  <si>
    <t>Ah</t>
  </si>
  <si>
    <t>LM6. Travessa Aidik Funan</t>
  </si>
  <si>
    <t>Ai</t>
  </si>
  <si>
    <t>LM7. Travessa</t>
  </si>
  <si>
    <t>Aj</t>
  </si>
  <si>
    <t>LM8. Travessa Busa Metan</t>
  </si>
  <si>
    <t>Al</t>
  </si>
  <si>
    <t>LM9. Beco Nu'u Kofre</t>
  </si>
  <si>
    <t>Nd</t>
  </si>
  <si>
    <t>NR. Unnamed Road</t>
  </si>
  <si>
    <t>Ag</t>
  </si>
  <si>
    <t>NR1. Unnamed Road</t>
  </si>
  <si>
    <t>Ak</t>
  </si>
  <si>
    <t>NR2. Unnamed Road</t>
  </si>
  <si>
    <t>As</t>
  </si>
  <si>
    <t>NR3. Unnamed Road</t>
  </si>
  <si>
    <t>Oi</t>
  </si>
  <si>
    <t>NR5. Unnamed Road</t>
  </si>
  <si>
    <t>Oj</t>
  </si>
  <si>
    <t>NR6. Unnamed Road</t>
  </si>
  <si>
    <t>Bc</t>
  </si>
  <si>
    <t>NR6A. Unnamed Road</t>
  </si>
  <si>
    <t>Ok</t>
  </si>
  <si>
    <t>NR7. Unnamed Road</t>
  </si>
  <si>
    <t>Ol</t>
  </si>
  <si>
    <t>NR8. Unnamed Road</t>
  </si>
  <si>
    <t>Be</t>
  </si>
  <si>
    <t>Z1. Unnamed Road</t>
  </si>
  <si>
    <t>Bl</t>
  </si>
  <si>
    <t>Z10. Rua Aidak Nurak</t>
  </si>
  <si>
    <t>Bm</t>
  </si>
  <si>
    <t>Z11. Beco Be'e Mos 2</t>
  </si>
  <si>
    <t>Bn</t>
  </si>
  <si>
    <t>Z12. Unnamed Road</t>
  </si>
  <si>
    <t>Bo</t>
  </si>
  <si>
    <t>Z13. Unnamed Road</t>
  </si>
  <si>
    <t>Bp</t>
  </si>
  <si>
    <t>Z14. Unnamed Road</t>
  </si>
  <si>
    <t>Bq</t>
  </si>
  <si>
    <t>Z15. Unnamed Road</t>
  </si>
  <si>
    <t>Br</t>
  </si>
  <si>
    <t>Z16. Unnamed Road</t>
  </si>
  <si>
    <t>Bs</t>
  </si>
  <si>
    <t>Z17. Rua Be'e Mos 2 - Rua Tali Laran 1</t>
  </si>
  <si>
    <t>Bt</t>
  </si>
  <si>
    <t>Z18. Unnamed Road</t>
  </si>
  <si>
    <t>Bu</t>
  </si>
  <si>
    <t>Z19. Unnamed Road</t>
  </si>
  <si>
    <t>Bf</t>
  </si>
  <si>
    <t>Z2. Unnamed Road</t>
  </si>
  <si>
    <t>Bv</t>
  </si>
  <si>
    <t>Z20. Unnamed Road</t>
  </si>
  <si>
    <t>Bw</t>
  </si>
  <si>
    <t>Z21. Unnamed Road</t>
  </si>
  <si>
    <t>Bx</t>
  </si>
  <si>
    <t>Z22. Unnamed Road</t>
  </si>
  <si>
    <t>By</t>
  </si>
  <si>
    <t>Z23. Unnamed Road</t>
  </si>
  <si>
    <t>Bz</t>
  </si>
  <si>
    <t>Z24. Rua Hun Mutin</t>
  </si>
  <si>
    <t>Ca</t>
  </si>
  <si>
    <t>Z25. Unnamed Road</t>
  </si>
  <si>
    <t>Bg</t>
  </si>
  <si>
    <t>Z3. Unnamed Road</t>
  </si>
  <si>
    <t>Bh</t>
  </si>
  <si>
    <t>Z4. Unnamed Road</t>
  </si>
  <si>
    <t>Oh</t>
  </si>
  <si>
    <t>Z5. Unnamed Road</t>
  </si>
  <si>
    <t>Bi</t>
  </si>
  <si>
    <t>Z7. Unnamed Road</t>
  </si>
  <si>
    <t>Bj</t>
  </si>
  <si>
    <t>Z8. Unnamed Road</t>
  </si>
  <si>
    <t>Bk</t>
  </si>
  <si>
    <t>Z9. Unnamed Road</t>
  </si>
  <si>
    <t>Hh</t>
  </si>
  <si>
    <t>K25. Travessa Suleur</t>
  </si>
  <si>
    <t>Hi</t>
  </si>
  <si>
    <t>K26. Rua Dominicana</t>
  </si>
  <si>
    <t>Hl</t>
  </si>
  <si>
    <t>K29. Rua Beto Oeste</t>
  </si>
  <si>
    <t>Hj</t>
  </si>
  <si>
    <t>K27. Travessa Rai As</t>
  </si>
  <si>
    <t>Hm</t>
  </si>
  <si>
    <t>K30. Unnamed Road</t>
  </si>
  <si>
    <t>Hp</t>
  </si>
  <si>
    <t>K33. Travessa Ailele Laran</t>
  </si>
  <si>
    <t>Hn</t>
  </si>
  <si>
    <t>K31. Travessa Tar Laek</t>
  </si>
  <si>
    <t>Ho</t>
  </si>
  <si>
    <t>K32. Travessa Beto Central</t>
  </si>
  <si>
    <t>Hq</t>
  </si>
  <si>
    <t>K34. Unnamed Road</t>
  </si>
  <si>
    <t>Hk</t>
  </si>
  <si>
    <t>K28. Unnamed Road</t>
  </si>
  <si>
    <t>Gi</t>
  </si>
  <si>
    <t>K1. Rua Rate Kotuk II-Rua Rate Laletek</t>
  </si>
  <si>
    <t>Gj</t>
  </si>
  <si>
    <t>K2. Unnamed Road</t>
  </si>
  <si>
    <t>Gk</t>
  </si>
  <si>
    <t>K3. Rua Rate Rai-Hun</t>
  </si>
  <si>
    <t>Gl</t>
  </si>
  <si>
    <t>K4. Unnamed Road</t>
  </si>
  <si>
    <t>Gm</t>
  </si>
  <si>
    <t>K5. Travessa Ai-Oan Metan</t>
  </si>
  <si>
    <t>Gn</t>
  </si>
  <si>
    <t>K6. Beco Rate Kotuk I</t>
  </si>
  <si>
    <t>Go</t>
  </si>
  <si>
    <t>K7. Rua Centro Comunitario</t>
  </si>
  <si>
    <t>Gp</t>
  </si>
  <si>
    <t>K8. Travessa Ai-Tasi Tahan</t>
  </si>
  <si>
    <t>Gq</t>
  </si>
  <si>
    <t>K9. Travessa Rai Naruk</t>
  </si>
  <si>
    <t>Gr</t>
  </si>
  <si>
    <t>K10. Travessa Beringela Fuik</t>
  </si>
  <si>
    <t>Gs</t>
  </si>
  <si>
    <t>K11. Rua Rate Rai-Hun</t>
  </si>
  <si>
    <t>Gt</t>
  </si>
  <si>
    <t>K12. Rua Aikasi Funan</t>
  </si>
  <si>
    <t>Gu</t>
  </si>
  <si>
    <t>K13. Unnamed road</t>
  </si>
  <si>
    <t>Gv</t>
  </si>
  <si>
    <t>K14. Beco Ai-Kakeu Musan</t>
  </si>
  <si>
    <t>Gw</t>
  </si>
  <si>
    <t>K15. Beco Rai-Kotu I</t>
  </si>
  <si>
    <t>Gx</t>
  </si>
  <si>
    <t>K16. Unnamed Road</t>
  </si>
  <si>
    <t>Gy</t>
  </si>
  <si>
    <t>K17. Beco Rai-Kotu II</t>
  </si>
  <si>
    <t>Ha</t>
  </si>
  <si>
    <t>K.18 Beco Rai-Kotu III</t>
  </si>
  <si>
    <t>Hb</t>
  </si>
  <si>
    <t>K.19 Beco Rai-Kotu IV</t>
  </si>
  <si>
    <t>Hc</t>
  </si>
  <si>
    <t>K20. Rua Ai-Katapa Laran</t>
  </si>
  <si>
    <t>Hd</t>
  </si>
  <si>
    <t>K21. Unnamed Road</t>
  </si>
  <si>
    <t>He</t>
  </si>
  <si>
    <t>K22. Unnamed Road</t>
  </si>
  <si>
    <t>Hf</t>
  </si>
  <si>
    <t>K23. Beco Rai-Kotu VII</t>
  </si>
  <si>
    <t>Hg</t>
  </si>
  <si>
    <t>K24. Unnamed Road</t>
  </si>
  <si>
    <t>A1</t>
  </si>
  <si>
    <t>Rua de Manu Aman</t>
  </si>
  <si>
    <t>A2</t>
  </si>
  <si>
    <t>Travessa do Manu Rade</t>
  </si>
  <si>
    <t>a</t>
  </si>
  <si>
    <t>a. Unnamed Road</t>
  </si>
  <si>
    <t>a1</t>
  </si>
  <si>
    <t>a1. Unnamed Road</t>
  </si>
  <si>
    <t>a2</t>
  </si>
  <si>
    <t>a2. Unnamed Road</t>
  </si>
  <si>
    <t>a3</t>
  </si>
  <si>
    <t>a3. Unnamed Road</t>
  </si>
  <si>
    <t>a4</t>
  </si>
  <si>
    <t>a4. Unnamed Road</t>
  </si>
  <si>
    <t>a5</t>
  </si>
  <si>
    <t>a5. Unnamed Road</t>
  </si>
  <si>
    <t>a6</t>
  </si>
  <si>
    <t>a6. Unnamed Road</t>
  </si>
  <si>
    <t>a7</t>
  </si>
  <si>
    <t>a7. Unnamed Road</t>
  </si>
  <si>
    <t>a8</t>
  </si>
  <si>
    <t>a8. Unnamed Road</t>
  </si>
  <si>
    <t>a9</t>
  </si>
  <si>
    <t>a9. Unnamed Road</t>
  </si>
  <si>
    <t>b1</t>
  </si>
  <si>
    <t>b1. Unnamed Road</t>
  </si>
  <si>
    <t>b2</t>
  </si>
  <si>
    <t>b2. Unnamed Road</t>
  </si>
  <si>
    <t>b3</t>
  </si>
  <si>
    <t>b3. Unnamed Road</t>
  </si>
  <si>
    <t>b4</t>
  </si>
  <si>
    <t>b4. Unnamed Road</t>
  </si>
  <si>
    <t>b5</t>
  </si>
  <si>
    <t>b5. Unnamed Road</t>
  </si>
  <si>
    <t>b6</t>
  </si>
  <si>
    <t>b6. Unnamed Road</t>
  </si>
  <si>
    <t>A3</t>
  </si>
  <si>
    <t>Rua De Foho Cruz Tolu</t>
  </si>
  <si>
    <t>A4</t>
  </si>
  <si>
    <t>Rua De Tasi Tolu</t>
  </si>
  <si>
    <t>b7</t>
  </si>
  <si>
    <t>b7. Unnamed Road</t>
  </si>
  <si>
    <t>A5</t>
  </si>
  <si>
    <t>Travessa De Masin Naroman</t>
  </si>
  <si>
    <t>A6</t>
  </si>
  <si>
    <t>Travessa De Foho LoLon</t>
  </si>
  <si>
    <t>A7</t>
  </si>
  <si>
    <t>Travessa Da Sukaer Maria</t>
  </si>
  <si>
    <t>b8</t>
  </si>
  <si>
    <t>b8. Unnamed Road</t>
  </si>
  <si>
    <t>b9</t>
  </si>
  <si>
    <t>b9. Unnamed Road</t>
  </si>
  <si>
    <t>A8</t>
  </si>
  <si>
    <t>Travessa De Nahe Biti Bo'ot</t>
  </si>
  <si>
    <t>c1</t>
  </si>
  <si>
    <t>c1. Unnamed Road</t>
  </si>
  <si>
    <t>A9</t>
  </si>
  <si>
    <t>Rua De Uma Nain</t>
  </si>
  <si>
    <t>c2</t>
  </si>
  <si>
    <t>c2. Unnamed Road</t>
  </si>
  <si>
    <t>c3</t>
  </si>
  <si>
    <t>c3. Unnamed Road</t>
  </si>
  <si>
    <t>c4</t>
  </si>
  <si>
    <t>c4. Unnamed Road</t>
  </si>
  <si>
    <t>c5</t>
  </si>
  <si>
    <t>c5. Unnamed Road</t>
  </si>
  <si>
    <t>c6</t>
  </si>
  <si>
    <t>c6. Unnamed Road</t>
  </si>
  <si>
    <t>B1</t>
  </si>
  <si>
    <t>Rua De Masin Fatin</t>
  </si>
  <si>
    <t>B2</t>
  </si>
  <si>
    <t>Rua De Tasi Mane</t>
  </si>
  <si>
    <t>B3</t>
  </si>
  <si>
    <t>Rua De Mane Ikun</t>
  </si>
  <si>
    <t>c7</t>
  </si>
  <si>
    <t>c7. Unnamed Road</t>
  </si>
  <si>
    <t>c8</t>
  </si>
  <si>
    <t>c8. Unnamed Road</t>
  </si>
  <si>
    <t>c9</t>
  </si>
  <si>
    <t>c9. Unnamed Road</t>
  </si>
  <si>
    <t>d1</t>
  </si>
  <si>
    <t>d1. Unnamed Road</t>
  </si>
  <si>
    <t>B5</t>
  </si>
  <si>
    <t>Avenida D. Ricardo Da Silva</t>
  </si>
  <si>
    <t>B6</t>
  </si>
  <si>
    <t>Rua Palacio Presidente</t>
  </si>
  <si>
    <t>B7</t>
  </si>
  <si>
    <t>Rua Be'e Matan Tuan</t>
  </si>
  <si>
    <t>B8</t>
  </si>
  <si>
    <t>Travessa Lavandaria</t>
  </si>
  <si>
    <t>B9</t>
  </si>
  <si>
    <t>Rua Central Da Rusak Fuik</t>
  </si>
  <si>
    <t>C1</t>
  </si>
  <si>
    <t>Beco Rusa Fuik I</t>
  </si>
  <si>
    <t>C2</t>
  </si>
  <si>
    <t>Beco Rusa Fuik II</t>
  </si>
  <si>
    <t>C3</t>
  </si>
  <si>
    <t>Beco Rusa Fuik III</t>
  </si>
  <si>
    <t>C4</t>
  </si>
  <si>
    <t>Beco Rusa Fuik IV</t>
  </si>
  <si>
    <t>C5</t>
  </si>
  <si>
    <t>Beco Da Rusa Fuik V</t>
  </si>
  <si>
    <t>C6</t>
  </si>
  <si>
    <t>Rua De Tali Laran I</t>
  </si>
  <si>
    <t>C7</t>
  </si>
  <si>
    <t>Rua De Malinamok</t>
  </si>
  <si>
    <t>C8</t>
  </si>
  <si>
    <t>Rua De Lesibutak II</t>
  </si>
  <si>
    <t>C9</t>
  </si>
  <si>
    <t>Rua De Mota Comoro I</t>
  </si>
  <si>
    <t>D1</t>
  </si>
  <si>
    <t>Avenida Praia Dos Coqueiros</t>
  </si>
  <si>
    <t>D2</t>
  </si>
  <si>
    <t>Rua De Bebonuk</t>
  </si>
  <si>
    <t>Onggoing Construction (Hidayat Unip., Lda)</t>
  </si>
  <si>
    <t>D3</t>
  </si>
  <si>
    <t>Rua Do Fomento</t>
  </si>
  <si>
    <t>D4</t>
  </si>
  <si>
    <t>Avenida De Hudi-Laran</t>
  </si>
  <si>
    <t>D5</t>
  </si>
  <si>
    <t>Rua De Has-Laran</t>
  </si>
  <si>
    <t>d2</t>
  </si>
  <si>
    <t>d2. Unnamed Road</t>
  </si>
  <si>
    <t>d3</t>
  </si>
  <si>
    <t>d3. Unnamed Road</t>
  </si>
  <si>
    <t>D6</t>
  </si>
  <si>
    <t>Rua de Soko Bo'ot</t>
  </si>
  <si>
    <t>D7</t>
  </si>
  <si>
    <t>Avenida De Manleuana</t>
  </si>
  <si>
    <t>D8</t>
  </si>
  <si>
    <t>Rua De Komunal</t>
  </si>
  <si>
    <t>d4</t>
  </si>
  <si>
    <t>d4. Unnamed Road</t>
  </si>
  <si>
    <t>D9</t>
  </si>
  <si>
    <t>Avenida Luro Mata</t>
  </si>
  <si>
    <t>E1</t>
  </si>
  <si>
    <t>Travessa de Ai-Na</t>
  </si>
  <si>
    <t>E2</t>
  </si>
  <si>
    <t>Avenida  De Portugal</t>
  </si>
  <si>
    <t>E3</t>
  </si>
  <si>
    <t>Travessa de Ai-Hale</t>
  </si>
  <si>
    <t>E4</t>
  </si>
  <si>
    <t>Rua Meda</t>
  </si>
  <si>
    <t>E5</t>
  </si>
  <si>
    <t>Rua De Ai-Teka</t>
  </si>
  <si>
    <t>E6</t>
  </si>
  <si>
    <t>Rua de Rai Molik Laran</t>
  </si>
  <si>
    <t>E7</t>
  </si>
  <si>
    <t>Rua de Manu Kokorek</t>
  </si>
  <si>
    <t>E8</t>
  </si>
  <si>
    <t>Travessa de Ai-Kakeu</t>
  </si>
  <si>
    <t>d5</t>
  </si>
  <si>
    <t>d5. Unnamed Road</t>
  </si>
  <si>
    <t>E9</t>
  </si>
  <si>
    <t>Beco de Bedik Central</t>
  </si>
  <si>
    <t>F1</t>
  </si>
  <si>
    <t>Travessa do Kulu okos</t>
  </si>
  <si>
    <t>d6</t>
  </si>
  <si>
    <t>d6. Unnamed Road</t>
  </si>
  <si>
    <t>d7</t>
  </si>
  <si>
    <t>d7. Unnamed Road</t>
  </si>
  <si>
    <t>F2</t>
  </si>
  <si>
    <t>Beco de Hali Hun Bo'ot II</t>
  </si>
  <si>
    <t>d8</t>
  </si>
  <si>
    <t>d8. Unnamed Road</t>
  </si>
  <si>
    <t>F3</t>
  </si>
  <si>
    <t>Beco de Adilia Tuku</t>
  </si>
  <si>
    <t>Concrete</t>
  </si>
  <si>
    <t>F4</t>
  </si>
  <si>
    <t>Rua Do Bairo-Pite</t>
  </si>
  <si>
    <t>F5</t>
  </si>
  <si>
    <t>Rua de Masin Molik I</t>
  </si>
  <si>
    <t>d9</t>
  </si>
  <si>
    <t>d9. Unnamed Road</t>
  </si>
  <si>
    <t>F7</t>
  </si>
  <si>
    <t>Rua de Kulu Tunu</t>
  </si>
  <si>
    <t>F8</t>
  </si>
  <si>
    <t>Rua de Ai Lok Laran</t>
  </si>
  <si>
    <t>e1</t>
  </si>
  <si>
    <t>e1. Unnamed Road</t>
  </si>
  <si>
    <t>F9</t>
  </si>
  <si>
    <t>Rua de Ai Kafe Tuan</t>
  </si>
  <si>
    <t>e2</t>
  </si>
  <si>
    <t>e2. Unnamed Road</t>
  </si>
  <si>
    <t>e3</t>
  </si>
  <si>
    <t>e3. Unnamed Road</t>
  </si>
  <si>
    <t>e4</t>
  </si>
  <si>
    <t>e4. Unnamed Road</t>
  </si>
  <si>
    <t>e5</t>
  </si>
  <si>
    <t>e5. Unnamed Road</t>
  </si>
  <si>
    <t>e6</t>
  </si>
  <si>
    <t>e6. Unnamed Road</t>
  </si>
  <si>
    <t>G1</t>
  </si>
  <si>
    <t>Avenida De Balide</t>
  </si>
  <si>
    <t>G2</t>
  </si>
  <si>
    <t>Avenida Martires Da Patria</t>
  </si>
  <si>
    <t>G3</t>
  </si>
  <si>
    <t>Avenida de Motael</t>
  </si>
  <si>
    <t>G4</t>
  </si>
  <si>
    <t>Avenida Marginal</t>
  </si>
  <si>
    <t>G5</t>
  </si>
  <si>
    <t>Avenida de Saint' Ana</t>
  </si>
  <si>
    <t>G6</t>
  </si>
  <si>
    <t>Avenida de Metiaut</t>
  </si>
  <si>
    <t>e7</t>
  </si>
  <si>
    <t>e7. Unnamed Road</t>
  </si>
  <si>
    <t>e8</t>
  </si>
  <si>
    <t>e8. Unnamed Road</t>
  </si>
  <si>
    <t>e9</t>
  </si>
  <si>
    <t>e9. Unnamed Road</t>
  </si>
  <si>
    <t>f1</t>
  </si>
  <si>
    <t>f1. Unnamed Road</t>
  </si>
  <si>
    <t>G7</t>
  </si>
  <si>
    <t>Avenida de Areia Branca</t>
  </si>
  <si>
    <t>Good &amp; Gravel</t>
  </si>
  <si>
    <t>Onggoing Construction 0.853 Km (CTL Unip., Lda.)</t>
  </si>
  <si>
    <t>G8</t>
  </si>
  <si>
    <t>Travessa Boluk III</t>
  </si>
  <si>
    <t>G9</t>
  </si>
  <si>
    <t>Avenida  20 de Maio</t>
  </si>
  <si>
    <t>f2</t>
  </si>
  <si>
    <t>f2. Unnamed Road</t>
  </si>
  <si>
    <t>H1</t>
  </si>
  <si>
    <t>Rua 12 Novembro</t>
  </si>
  <si>
    <t>f3</t>
  </si>
  <si>
    <t>f3. Unnamed Road</t>
  </si>
  <si>
    <t>Good Hotmix (km)</t>
  </si>
  <si>
    <t>Bad Hotmix (Km)</t>
  </si>
  <si>
    <t>Lemen</t>
  </si>
  <si>
    <t>Vemasse</t>
  </si>
  <si>
    <t>Existing Road</t>
  </si>
  <si>
    <t>Caicua - Cimiterio Vemasse</t>
  </si>
  <si>
    <t>Pertigaan EDTL- Rotunda Mercado Vila Nova</t>
  </si>
  <si>
    <t>Baucau Villa</t>
  </si>
  <si>
    <t>Rua Watulete Knua</t>
  </si>
  <si>
    <t>Rua Gomi Isi</t>
  </si>
  <si>
    <t>Hot Mix</t>
  </si>
  <si>
    <t>Rua Uma 5</t>
  </si>
  <si>
    <t>Rua lamegua</t>
  </si>
  <si>
    <t>Rua WatuleteKnua (Office MOP oin)</t>
  </si>
  <si>
    <t>Travessa Watulete</t>
  </si>
  <si>
    <t>Travessa Direitus Humanus</t>
  </si>
  <si>
    <t>Rua Uma Mean</t>
  </si>
  <si>
    <t>Rua Samalacoliba</t>
  </si>
  <si>
    <t>Caibada Makasae-Buruma</t>
  </si>
  <si>
    <t>Avenida Martires da Patria</t>
  </si>
  <si>
    <t>Travessa 5 de Outubro</t>
  </si>
  <si>
    <t>Rotunda S. Antonio - Pertigaan EDTL</t>
  </si>
  <si>
    <t>Avenida D. Carlos SDB</t>
  </si>
  <si>
    <t>4/2 Divided</t>
  </si>
  <si>
    <t>Rotunda Wai lia-Rotunda Travasa Catedral</t>
  </si>
  <si>
    <t>Rotunda Nagarjo-Rotunda S. Antonio (Wailia)</t>
  </si>
  <si>
    <t>Travessa Teulale</t>
  </si>
  <si>
    <t>Macadam</t>
  </si>
  <si>
    <t>Completed R4D</t>
  </si>
  <si>
    <t>Lotumutu-Tribunal Oin</t>
  </si>
  <si>
    <t>Bop Baucau - CLN</t>
  </si>
  <si>
    <t>Beco Planalto</t>
  </si>
  <si>
    <t>32. Unnamed Road</t>
  </si>
  <si>
    <t>5. Unnamed Road</t>
  </si>
  <si>
    <t>6. Unnamed Road</t>
  </si>
  <si>
    <t>1. Unnamed Road</t>
  </si>
  <si>
    <t>2. Unnamed Road</t>
  </si>
  <si>
    <t>8. Unnamed Road</t>
  </si>
  <si>
    <t>9. Unnamed Road</t>
  </si>
  <si>
    <t>Beco Kulu - Gisa</t>
  </si>
  <si>
    <t>Rua Baha - Isi Tuagua</t>
  </si>
  <si>
    <t>Travessa Moda Modo Buti</t>
  </si>
  <si>
    <t>Travessa Mota Borowai</t>
  </si>
  <si>
    <t>14. Unnamed Road</t>
  </si>
  <si>
    <t>15. Unnamed Road</t>
  </si>
  <si>
    <t>16. Unnamed Road</t>
  </si>
  <si>
    <t>17. Unnamed Road</t>
  </si>
  <si>
    <t>Travessa Rate Isi Alamutu</t>
  </si>
  <si>
    <t>Beco Santa Ursula</t>
  </si>
  <si>
    <t>Rua Bairro Gisupa</t>
  </si>
  <si>
    <t>Travessa Kakoak</t>
  </si>
  <si>
    <t>Travessa Andorinha</t>
  </si>
  <si>
    <t>Travessa Kakatua</t>
  </si>
  <si>
    <t>Rua Lorico</t>
  </si>
  <si>
    <t>30. Unnamed Road</t>
  </si>
  <si>
    <t>Merkadu Venilale - Waihaco</t>
  </si>
  <si>
    <t>Venilale</t>
  </si>
  <si>
    <t>SMP Waibua - Tatatula</t>
  </si>
  <si>
    <t>Seminari Abfr - waitalubu</t>
  </si>
  <si>
    <t>Uatu Haco-Bubuana Cala</t>
  </si>
  <si>
    <t>Venilale Jct - Fatulia</t>
  </si>
  <si>
    <t>Pertigaan Estrada Nasional-Areana</t>
  </si>
  <si>
    <t>Completed 0.93 Km</t>
  </si>
  <si>
    <t>Batu Falu - Merkadu Laga</t>
  </si>
  <si>
    <t>Laga</t>
  </si>
  <si>
    <t>Watalae-Sawatisi</t>
  </si>
  <si>
    <t>Ataku sawatesi-Centro Saude Laga</t>
  </si>
  <si>
    <t>Administrasaun Oin-Teluwai Weli Weli</t>
  </si>
  <si>
    <t>Tobau</t>
  </si>
  <si>
    <t>Dailari-China Rate</t>
  </si>
  <si>
    <t>Poor Asphalt (km)</t>
  </si>
  <si>
    <t>Coordinate Location (Degree, Minute, Second)</t>
  </si>
  <si>
    <t>Beco Aitoin</t>
  </si>
  <si>
    <t>Beco Fnaarlelo</t>
  </si>
  <si>
    <t>Unnamed Road 5</t>
  </si>
  <si>
    <t>Beco Riamori</t>
  </si>
  <si>
    <t>Rua Kabas Fatin</t>
  </si>
  <si>
    <t>Rua St. Pedro St. Paulo</t>
  </si>
  <si>
    <t>Travessa Aifunan Rosa</t>
  </si>
  <si>
    <t>Travessa Modo Laran</t>
  </si>
  <si>
    <t>Beco Pe. Felix Merino</t>
  </si>
  <si>
    <t>Rua Dom Alberto Ricardo da Silva</t>
  </si>
  <si>
    <t>Travessa Buititi</t>
  </si>
  <si>
    <t>Rua 20 de Agosto</t>
  </si>
  <si>
    <t>Rua Rai Mutin</t>
  </si>
  <si>
    <t>Rua Malere</t>
  </si>
  <si>
    <t>Unnamed road 1</t>
  </si>
  <si>
    <t>Unnamed Road 2</t>
  </si>
  <si>
    <t>Unnamed Road 3</t>
  </si>
  <si>
    <t>Unnamed Road 4</t>
  </si>
  <si>
    <t>Beco Aibubur Laran</t>
  </si>
  <si>
    <t>Commandante Anacleto Mendonça</t>
  </si>
  <si>
    <t>Travessa Has Laran</t>
  </si>
  <si>
    <t>Beco Samtuku Laran</t>
  </si>
  <si>
    <t>Rua Fatubere 1</t>
  </si>
  <si>
    <t>Rua Fatubere 2</t>
  </si>
  <si>
    <t>Beco Ermete Lalan</t>
  </si>
  <si>
    <t>Beco Quinta Portugal</t>
  </si>
  <si>
    <t>Rua Aisirimou 1</t>
  </si>
  <si>
    <t>(Proposed for two lanes)</t>
  </si>
  <si>
    <t>Rua Aisirimou 2</t>
  </si>
  <si>
    <t>Rua Lurlefa</t>
  </si>
  <si>
    <t>Gravel/Concrete</t>
  </si>
  <si>
    <t>Rua Aituhu Laran</t>
  </si>
  <si>
    <t>Travessa Mosek</t>
  </si>
  <si>
    <t>Travessa Goiava Laran</t>
  </si>
  <si>
    <t>Travessa Arame Rin</t>
  </si>
  <si>
    <t>Travesa Aisirimou</t>
  </si>
  <si>
    <t>Beco Hudi Laran</t>
  </si>
  <si>
    <t>Rua Dom Baumeta</t>
  </si>
  <si>
    <t>Rua Fahilaku 1</t>
  </si>
  <si>
    <t>Rua Fahilaco 2</t>
  </si>
  <si>
    <t>Beco Jambua Hun</t>
  </si>
  <si>
    <t>Beco Daurlala</t>
  </si>
  <si>
    <t>Rua Massacre Aileu 1942</t>
  </si>
  <si>
    <t>Travessa Lakateu</t>
  </si>
  <si>
    <t>Travessa Manu Tafui</t>
  </si>
  <si>
    <t>Rua Rua Martires da Patria</t>
  </si>
  <si>
    <t>3. Unnamed Road</t>
  </si>
  <si>
    <t>4. Unnamed Road</t>
  </si>
  <si>
    <t>Avenida D. Martinho Lopes</t>
  </si>
  <si>
    <t>Avenida Coronel Santo Antonio</t>
  </si>
  <si>
    <t>Rua We-En Hulau</t>
  </si>
  <si>
    <t>Travessa Aitehen</t>
  </si>
  <si>
    <t>Rua Hatu Sadan</t>
  </si>
  <si>
    <t>Travessa Nunusarau</t>
  </si>
  <si>
    <t>Beco Belebato</t>
  </si>
  <si>
    <t>Beco Uma Sau</t>
  </si>
  <si>
    <t>Rua Sau Raha</t>
  </si>
  <si>
    <t>Rua Soraha</t>
  </si>
  <si>
    <t>10. Unnamed Road</t>
  </si>
  <si>
    <t>Travessa Aiteas</t>
  </si>
  <si>
    <t>11. Unnamed Road</t>
  </si>
  <si>
    <t>Travessa Kota Konan</t>
  </si>
  <si>
    <t>Travessa Ileen-Ralan</t>
  </si>
  <si>
    <t>Travessa Roo Ilin</t>
  </si>
  <si>
    <t>Base camp Company there</t>
  </si>
  <si>
    <t>Travessa Aiata-Ralan</t>
  </si>
  <si>
    <t>13. Unnamed Road</t>
  </si>
  <si>
    <t>Rua Martires da Patria</t>
  </si>
  <si>
    <t>Travessa Sau-Huhun</t>
  </si>
  <si>
    <t>Travessa Dolak En Naholesu</t>
  </si>
  <si>
    <t>Rua Hahi Rain</t>
  </si>
  <si>
    <t>Rua Leten Birak</t>
  </si>
  <si>
    <t>Beco Mate Raten</t>
  </si>
  <si>
    <t>Travessa Wereman</t>
  </si>
  <si>
    <t>Rua 14 de Maio de 2002</t>
  </si>
  <si>
    <t>19. Unnamed Road</t>
  </si>
  <si>
    <t>Rua Hatunesun</t>
  </si>
  <si>
    <t>Rua Sau Lor</t>
  </si>
  <si>
    <t>Beco Sau Lidun</t>
  </si>
  <si>
    <t>18. Unnamed Road</t>
  </si>
  <si>
    <t>Rua Mal-Buti</t>
  </si>
  <si>
    <t>Onggoing DED (PT. Yodya Karya jv Aria)</t>
  </si>
  <si>
    <t>Travessa Kaduna</t>
  </si>
  <si>
    <t>Rua Cotpere</t>
  </si>
  <si>
    <t>Rua Lesu Mau Mou</t>
  </si>
  <si>
    <t>Travessa Orluli</t>
  </si>
  <si>
    <t>Rua Mal-Meta</t>
  </si>
  <si>
    <t>Rua Ai-Teka Laran</t>
  </si>
  <si>
    <t>Onggoing DED PT. Yodya Karya jv Aria (0.181 km)</t>
  </si>
  <si>
    <t>Rua Pe. Norberto-Pires</t>
  </si>
  <si>
    <t>Travessa Jose Antonio Bonifacio</t>
  </si>
  <si>
    <t>Travessa Builih</t>
  </si>
  <si>
    <t>Rua Venancio Ferras</t>
  </si>
  <si>
    <t>Travessa Karau Ulun</t>
  </si>
  <si>
    <t>Rua Capita Taiassa</t>
  </si>
  <si>
    <t>Beco Riaheu</t>
  </si>
  <si>
    <t>Beco Tlugil</t>
  </si>
  <si>
    <t>Beco Darlala</t>
  </si>
  <si>
    <t>Rua Joao Mau Rou</t>
  </si>
  <si>
    <t>Rua Siri Loe</t>
  </si>
  <si>
    <t>Rua 3 Janeiro 1999</t>
  </si>
  <si>
    <t>Onggoing DED PT. Yodya Karya jv Aria (1.110 Km)</t>
  </si>
  <si>
    <t>Rua Valente Maululi</t>
  </si>
  <si>
    <t>Travessa Cafe</t>
  </si>
  <si>
    <t>Travessa Central EDTL Ainaro</t>
  </si>
  <si>
    <t>Rua Rae Gua</t>
  </si>
  <si>
    <t>Rua Poe Mau Lore</t>
  </si>
  <si>
    <t>Travessa Manuel Pereira</t>
  </si>
  <si>
    <t>Rua Gur Ulu</t>
  </si>
  <si>
    <t>Onggoing DED PT. Yodya Karya jv Aria (0.524 km)</t>
  </si>
  <si>
    <t>Travessa Mau Lore I</t>
  </si>
  <si>
    <t>Travessa Mau Lore II</t>
  </si>
  <si>
    <t>Travessa Mau Lore III</t>
  </si>
  <si>
    <t>Travessa Hatanalau</t>
  </si>
  <si>
    <t>Beco Bubur Laran</t>
  </si>
  <si>
    <t>Rua Rus Gua Poe Buti</t>
  </si>
  <si>
    <t>Rua Central Eletricidade Ainaro</t>
  </si>
  <si>
    <t>Beco As Lala</t>
  </si>
  <si>
    <t>Beco Rae Do I</t>
  </si>
  <si>
    <t>Beco Rae Do II</t>
  </si>
  <si>
    <t>Rua Huta</t>
  </si>
  <si>
    <t>Rua 19 Fernando Lasama de Araujo</t>
  </si>
  <si>
    <t>Existing Plum</t>
  </si>
  <si>
    <t>Rua Lemos Almeida</t>
  </si>
  <si>
    <t>Survey Topografia ona</t>
  </si>
  <si>
    <t>7. Unnamed Road</t>
  </si>
  <si>
    <t>12. Unnamed Road</t>
  </si>
  <si>
    <t>20. Unnamed Road</t>
  </si>
  <si>
    <t>21. Unnamed Road</t>
  </si>
  <si>
    <t>22. Unnamed Road</t>
  </si>
  <si>
    <t>23. Unnamed Road</t>
  </si>
  <si>
    <t>27. Unnamed Road</t>
  </si>
  <si>
    <t>24. Unnamed Road</t>
  </si>
  <si>
    <t>25. Unnamed Road</t>
  </si>
  <si>
    <t>26.Unnamed Road</t>
  </si>
  <si>
    <t>Asphalt (km)</t>
  </si>
  <si>
    <t>Avenida Lorenco dos Santos 1</t>
  </si>
  <si>
    <t>Avenida Lorenco dos Santos 2</t>
  </si>
  <si>
    <t>Rua Fatuk Kero</t>
  </si>
  <si>
    <t>630 m Gravel</t>
  </si>
  <si>
    <t>Rua Lahgoa</t>
  </si>
  <si>
    <t>Rua Erberludu</t>
  </si>
  <si>
    <t>197 m Gravel</t>
  </si>
  <si>
    <t>Rua Jose Exposto Santa</t>
  </si>
  <si>
    <t>438 Asphalt &amp; 452 Gravel</t>
  </si>
  <si>
    <t>Rua Celestino Soares</t>
  </si>
  <si>
    <t>Rua Raemetlefa</t>
  </si>
  <si>
    <t>Rua Ema Rui</t>
  </si>
  <si>
    <t>Rua Urep A-5</t>
  </si>
  <si>
    <t>495 m Asphalt</t>
  </si>
  <si>
    <t>Rua A-4 Riheu</t>
  </si>
  <si>
    <t>Rua Jardim dos Herois</t>
  </si>
  <si>
    <t>Rua Gurbit Lala</t>
  </si>
  <si>
    <t>Rua Fahirose</t>
  </si>
  <si>
    <t>Rua Nunusa</t>
  </si>
  <si>
    <t>Travessa Kaitetilau</t>
  </si>
  <si>
    <t>Travessa Madre Franscisca Guterres</t>
  </si>
  <si>
    <t>Travessa 10 de Abril 1999</t>
  </si>
  <si>
    <t>Travessa Ermera</t>
  </si>
  <si>
    <t>Travessa Atsabe</t>
  </si>
  <si>
    <t>Travessa Hituria</t>
  </si>
  <si>
    <t>Travessa Foho Darlau</t>
  </si>
  <si>
    <t>Travessa 27 de Fevereiro de2012</t>
  </si>
  <si>
    <t>Beco Knik Sula</t>
  </si>
  <si>
    <t>Beco UL Eran</t>
  </si>
  <si>
    <t>Beco Mau Ber Hata</t>
  </si>
  <si>
    <t>Beco Mau Kul Er Mat</t>
  </si>
  <si>
    <t>Beco Mandesa</t>
  </si>
  <si>
    <t>Beco Man Buk Era</t>
  </si>
  <si>
    <t>Beco Maruak Ki'ik</t>
  </si>
  <si>
    <t>Beco Poetali</t>
  </si>
  <si>
    <t>Beco Sub Regiao 7 de Dezembro</t>
  </si>
  <si>
    <t>Beco E Mer Maet</t>
  </si>
  <si>
    <t>Beco 10 de Junho</t>
  </si>
  <si>
    <t>Unnamed Road 1</t>
  </si>
  <si>
    <t>Unnamed Road 6</t>
  </si>
  <si>
    <t>Unnamed Road 7</t>
  </si>
  <si>
    <t>Unnamed Road 8</t>
  </si>
  <si>
    <t>Unnamed Road 9</t>
  </si>
  <si>
    <t>Unnamed Road 10</t>
  </si>
  <si>
    <t>Unnamed Road 11</t>
  </si>
  <si>
    <t>Unnamed Road 12</t>
  </si>
  <si>
    <t>Unnamed Road 23</t>
  </si>
  <si>
    <t>Exisiting Asphalt</t>
  </si>
  <si>
    <t>Unnamed Road 14</t>
  </si>
  <si>
    <t>Unnamed Road 15</t>
  </si>
  <si>
    <t>Unnamed Road 16</t>
  </si>
  <si>
    <t>Travessa Bubur Lala</t>
  </si>
  <si>
    <t>Unnamed Road 17</t>
  </si>
  <si>
    <t>Travessa Besi Bere</t>
  </si>
  <si>
    <t>Rua Lebu</t>
  </si>
  <si>
    <t>Travessa Hat Mera</t>
  </si>
  <si>
    <t>Travessa Palemanu</t>
  </si>
  <si>
    <t>Unnamed Road 18</t>
  </si>
  <si>
    <t>Unnamed Road 19</t>
  </si>
  <si>
    <t>Rua Marua</t>
  </si>
  <si>
    <t>Unnamed Road 20</t>
  </si>
  <si>
    <t>Unnamed Road 21</t>
  </si>
  <si>
    <t>Unnamed Road 22</t>
  </si>
  <si>
    <t>Unnamed Road 13</t>
  </si>
  <si>
    <t>pedido ministro</t>
  </si>
  <si>
    <t>Unnamed Road 24</t>
  </si>
  <si>
    <t>42 Travessa Daru Muda Pu</t>
  </si>
  <si>
    <t>Onggoing DED (PT. Wiratman jv JKC)</t>
  </si>
  <si>
    <t>54 Travessa Maubara</t>
  </si>
  <si>
    <t>44 Rua Mandala</t>
  </si>
  <si>
    <t>45 Travessa Santa Cruz</t>
  </si>
  <si>
    <t>46 Travessa Rai Lakan do Seu</t>
  </si>
  <si>
    <t>47 Travessa Lebu Rau</t>
  </si>
  <si>
    <t>48 Travessa Aiata</t>
  </si>
  <si>
    <t>49 Rua Nun Sa-Mada</t>
  </si>
  <si>
    <t>50 Travessa Alor</t>
  </si>
  <si>
    <t>51 Travessa Kaimego Hou</t>
  </si>
  <si>
    <t>52 Travessa Kamale Pu</t>
  </si>
  <si>
    <t>53 Travessa Kai Haer Lara</t>
  </si>
  <si>
    <t>Rua Leb Makiri</t>
  </si>
  <si>
    <t>Penmac</t>
  </si>
  <si>
    <t>7 Unnamed Road</t>
  </si>
  <si>
    <t>38 Unnamed Road</t>
  </si>
  <si>
    <t>5B Unnamed Road</t>
  </si>
  <si>
    <t>5A Unnamed Road</t>
  </si>
  <si>
    <t>5 Unnamed Road</t>
  </si>
  <si>
    <t>4 Unnamed Road</t>
  </si>
  <si>
    <t>3 Unnamed Road</t>
  </si>
  <si>
    <t>6 Unnamed Road</t>
  </si>
  <si>
    <t>Rua Kamale Hohoru</t>
  </si>
  <si>
    <t>13 Unnamed Road</t>
  </si>
  <si>
    <t>Travessa Puke Laki Banir</t>
  </si>
  <si>
    <t>Travessa Hau Lara Loa</t>
  </si>
  <si>
    <t>Rua Kamale Lolo Tela</t>
  </si>
  <si>
    <t>Rua Rae - Goa</t>
  </si>
  <si>
    <t>Beco Lebukai Rege</t>
  </si>
  <si>
    <t>Beco Tali Belanda Lara</t>
  </si>
  <si>
    <t>Rua Kaikas</t>
  </si>
  <si>
    <t>Travessa Kamale Lara</t>
  </si>
  <si>
    <t>28 Rua Leopa</t>
  </si>
  <si>
    <t>Penmac &amp; Hot mix asphalt</t>
  </si>
  <si>
    <t>21 Unnamed Road</t>
  </si>
  <si>
    <t>22 Unnamed Road</t>
  </si>
  <si>
    <t>Travessa Lavandaria Granza Pu</t>
  </si>
  <si>
    <t>Travessa 3 de Setembro 1993</t>
  </si>
  <si>
    <t>25 Rua Beco Pescador</t>
  </si>
  <si>
    <t>23 Unnamed Road</t>
  </si>
  <si>
    <t>Travessa 6 de Abril 1999</t>
  </si>
  <si>
    <t>Avenida Afonso dos Santos Asumeta</t>
  </si>
  <si>
    <t>24 Unnamed Road</t>
  </si>
  <si>
    <t>26 Unnamed Road</t>
  </si>
  <si>
    <t>27 Avenida Dona Isabel Barreto I</t>
  </si>
  <si>
    <t>29 Rua Kamale Mutuu</t>
  </si>
  <si>
    <t>Rua Hatu Lara</t>
  </si>
  <si>
    <t>33 Rua Caloru</t>
  </si>
  <si>
    <t>30 Unnamed Road</t>
  </si>
  <si>
    <t>31 Unnamed Road</t>
  </si>
  <si>
    <t>32 Unnamed Road</t>
  </si>
  <si>
    <t>Travessa Memoria</t>
  </si>
  <si>
    <t>35 Unnamed Road</t>
  </si>
  <si>
    <t>36 Rua Mota Lara</t>
  </si>
  <si>
    <t>Travessa Centro Tokodede</t>
  </si>
  <si>
    <t>Rua Maumeta</t>
  </si>
  <si>
    <t>Rua 5 de Abril 1999</t>
  </si>
  <si>
    <t>Asphalt Hotmix</t>
  </si>
  <si>
    <t>Rua Lakapo Goa</t>
  </si>
  <si>
    <t>Rua 11 de Outubro 2016</t>
  </si>
  <si>
    <t>41 Rua Nunu Pu Tia</t>
  </si>
  <si>
    <t>Travessa Turak Poda</t>
  </si>
  <si>
    <t>43 Rua Nun Mata Da</t>
  </si>
  <si>
    <t>8 Rua Ailok Larou</t>
  </si>
  <si>
    <t>Rua Mareke</t>
  </si>
  <si>
    <t>9 Rua Fatu Lara</t>
  </si>
  <si>
    <t>10 Unnamed Road</t>
  </si>
  <si>
    <t>11 Rua Loa Koe I</t>
  </si>
  <si>
    <t>12a Unnamed Road</t>
  </si>
  <si>
    <t>12b Unnamed Road</t>
  </si>
  <si>
    <t>12c Unnamed Road</t>
  </si>
  <si>
    <t>12d Unnamed Road</t>
  </si>
  <si>
    <t>12e Unnamed Road</t>
  </si>
  <si>
    <t>12f Unnamed Road</t>
  </si>
  <si>
    <t>12g Unnamed Road</t>
  </si>
  <si>
    <t>12h Unnamed Road</t>
  </si>
  <si>
    <t>12i Unnamed Road</t>
  </si>
  <si>
    <t>12j Unnamed Road</t>
  </si>
  <si>
    <t>12k Unnamed Road</t>
  </si>
  <si>
    <t>12L Unnamed Road</t>
  </si>
  <si>
    <t>12m Unnamed Road</t>
  </si>
  <si>
    <t>Travessa Puke Put</t>
  </si>
  <si>
    <t>Travessa Bazartete</t>
  </si>
  <si>
    <t>Travessa Puke Manaru</t>
  </si>
  <si>
    <t>Poor Asphalt (Km)</t>
  </si>
  <si>
    <t>Rua Male Aren</t>
  </si>
  <si>
    <t>Rua Lalia Giral</t>
  </si>
  <si>
    <t>Rua Nunura</t>
  </si>
  <si>
    <t>Beco Manu Sae</t>
  </si>
  <si>
    <t>Very Poor</t>
  </si>
  <si>
    <t>Ema Jarang Liu</t>
  </si>
  <si>
    <t>33. Unnamed Road</t>
  </si>
  <si>
    <t>34. Unnamed Road</t>
  </si>
  <si>
    <t>Rua Mehen</t>
  </si>
  <si>
    <t>Rua Nu'u Laran I</t>
  </si>
  <si>
    <t>Onggoing Construction (Bina Mitra IndoSejahtera BMIS)</t>
  </si>
  <si>
    <t>Ema foin Cut</t>
  </si>
  <si>
    <t>Rua Nu'u Laran II</t>
  </si>
  <si>
    <t>Asphalt &amp; Penmac</t>
  </si>
  <si>
    <t>Rua Genu Haan</t>
  </si>
  <si>
    <t>Onggoing</t>
  </si>
  <si>
    <t>Onggoing Construction (PT. Hutama Karya)</t>
  </si>
  <si>
    <t>Travessa Solugolo</t>
  </si>
  <si>
    <t>Onggoing Construction 0.234 Km (Bina Mitra IndoSejahtera BMIS)</t>
  </si>
  <si>
    <t>Travessa Tapo Kesi</t>
  </si>
  <si>
    <t>Onggoing Construction 0.201 Km (Bina Mitra IndoSejahtera BMIS)</t>
  </si>
  <si>
    <t>Rua Ai-Thei</t>
  </si>
  <si>
    <t>Rua Raimaten II</t>
  </si>
  <si>
    <t>Rua Raimaten I</t>
  </si>
  <si>
    <t>Penmac &amp; Gravel</t>
  </si>
  <si>
    <t>Travessa Sulimea</t>
  </si>
  <si>
    <t>5. Unnamed road</t>
  </si>
  <si>
    <t>Rua Raebou Anan</t>
  </si>
  <si>
    <t>Onggoing Construction 0.725 Km (PT. Hutama Karya)</t>
  </si>
  <si>
    <t>Travessa Hare C4</t>
  </si>
  <si>
    <t>Travessa Batar Mutin</t>
  </si>
  <si>
    <t>Travessa Batar Mean</t>
  </si>
  <si>
    <t>Travessa Fore Keli</t>
  </si>
  <si>
    <t>Rua Guma Ana</t>
  </si>
  <si>
    <t>Rua Kulu Anan</t>
  </si>
  <si>
    <t>Rua Molo</t>
  </si>
  <si>
    <t>Beco Natar Lau</t>
  </si>
  <si>
    <t>Rua Holihut</t>
  </si>
  <si>
    <t>Travessa Lesu Leten I</t>
  </si>
  <si>
    <t>Travessa Lesu Leten II</t>
  </si>
  <si>
    <t>Beco Paspun I</t>
  </si>
  <si>
    <t>Beco Paspun II</t>
  </si>
  <si>
    <t>Travessa Same Klot</t>
  </si>
  <si>
    <t>Rua Ti Matan</t>
  </si>
  <si>
    <t>Rua Bubu Leten</t>
  </si>
  <si>
    <t>penmac &amp; Gravel</t>
  </si>
  <si>
    <t>Travessa Foin Sae</t>
  </si>
  <si>
    <t>Beco Lesu PU</t>
  </si>
  <si>
    <t>Rua Leosibe</t>
  </si>
  <si>
    <t>Rua Pe. Santana R. Pereira</t>
  </si>
  <si>
    <t>Rua Hospital Tuan</t>
  </si>
  <si>
    <t>penmac</t>
  </si>
  <si>
    <t>Beco Kale Aben</t>
  </si>
  <si>
    <t>Plum Concrete &amp; Gravel</t>
  </si>
  <si>
    <t>Beco Lolo Oa</t>
  </si>
  <si>
    <t>Rua Lakha Tiil</t>
  </si>
  <si>
    <t>Travessa Manu Hoo</t>
  </si>
  <si>
    <t>Rua Diruaben</t>
  </si>
  <si>
    <t>Onggoing Construction 0.81222 Km (Bina Mitra IndoSejahtera BMIS)</t>
  </si>
  <si>
    <t>Travessa Nunu Heli</t>
  </si>
  <si>
    <t>Travessa Diru Mdesan</t>
  </si>
  <si>
    <t>G. Unnamed Road</t>
  </si>
  <si>
    <t>01. Unnamed Road</t>
  </si>
  <si>
    <t>02. Rua Akadiru Fu A</t>
  </si>
  <si>
    <t>02. EP Akadiru Fu B</t>
  </si>
  <si>
    <t>03. Rua Leub Rema</t>
  </si>
  <si>
    <t>04. Rua Hat Dairam</t>
  </si>
  <si>
    <t>05. Unnamed Road</t>
  </si>
  <si>
    <t>06. Rua Sukaer Hun</t>
  </si>
  <si>
    <t>07. Travessa Leo Laco</t>
  </si>
  <si>
    <t>08. Unnamed Road</t>
  </si>
  <si>
    <t>09. Rua Foho Riak</t>
  </si>
  <si>
    <t>10. Travessa Leo Fosu</t>
  </si>
  <si>
    <t>11. Rua Hat Hahan</t>
  </si>
  <si>
    <t>12. Rua Maitumer</t>
  </si>
  <si>
    <t>13. Rua Daimata</t>
  </si>
  <si>
    <t>14. Rua Daesama</t>
  </si>
  <si>
    <t>15. Travessa Tael Hua Lau</t>
  </si>
  <si>
    <t>16. Rua Aidahaleu</t>
  </si>
  <si>
    <t>17. Travessa Fo-Rae-Udu</t>
  </si>
  <si>
    <t>18. Rua Bolmeta</t>
  </si>
  <si>
    <t>19. Rua Samelau</t>
  </si>
  <si>
    <t>20. Beco Moclau</t>
  </si>
  <si>
    <t>23. Rua Leus Fu</t>
  </si>
  <si>
    <t>24. Rua Manio</t>
  </si>
  <si>
    <t>25. Rua Pe. Jorge de Costa Duarte</t>
  </si>
  <si>
    <t>26. Rua Fatumera</t>
  </si>
  <si>
    <t>28. Rua Foho Raimera</t>
  </si>
  <si>
    <t>Hotmix &amp; Plum Concrete</t>
  </si>
  <si>
    <t>29. Rua Tomo Namo</t>
  </si>
  <si>
    <t>30. Travessa Kami Laran</t>
  </si>
  <si>
    <t>31. Travessa Taot Mdei Hati</t>
  </si>
  <si>
    <t>33. Rua Colegio Sao Miguel Arcanjo</t>
  </si>
  <si>
    <t>34. Travessa Darema</t>
  </si>
  <si>
    <t>35. Rua Sarmata</t>
  </si>
  <si>
    <t>36. Rua Dadin Bere</t>
  </si>
  <si>
    <t>37. Rua Haut Sana</t>
  </si>
  <si>
    <t>38. Rua Rae Gugu</t>
  </si>
  <si>
    <t>39. Travessa Rae Ubu</t>
  </si>
  <si>
    <t>40. Rua Lakeku</t>
  </si>
  <si>
    <t>41. Rua Sahui Lenu Ana</t>
  </si>
  <si>
    <t>42. Travessa Ermeta</t>
  </si>
  <si>
    <t>43. Travessa Borlala</t>
  </si>
  <si>
    <t>44. Beco ortoe Leub Lau</t>
  </si>
  <si>
    <t>45. Travessa Maunmer Leo - Faat</t>
  </si>
  <si>
    <t>46. Unnamed Road</t>
  </si>
  <si>
    <t>47. Unnamed Road</t>
  </si>
  <si>
    <t>48. Unnamed Road</t>
  </si>
  <si>
    <t>49. Unnamed Road</t>
  </si>
  <si>
    <t>50. Unnamed Road</t>
  </si>
  <si>
    <t>51. Unnamed Road</t>
  </si>
  <si>
    <t>52. Unnamed Road</t>
  </si>
  <si>
    <t>53. Unnamed Road</t>
  </si>
  <si>
    <t>54. Unnamed Road</t>
  </si>
  <si>
    <t>55. Unnamed Road</t>
  </si>
  <si>
    <t>56. Unnamed Road</t>
  </si>
  <si>
    <t>Good Conrete (Km)</t>
  </si>
  <si>
    <t>DADUS ESTRADA URBANA MUNICIPIO LAUTEM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</si>
</sst>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0.000"/>
    <numFmt numFmtId="165" formatCode="0.00000000"/>
    <numFmt numFmtId="166" formatCode="0.0"/>
    <numFmt numFmtId="167" formatCode="0.000000000"/>
    <numFmt numFmtId="168" formatCode="0.0000000"/>
    <numFmt numFmtId="169" formatCode="0.000000"/>
    <numFmt numFmtId="170" formatCode="0.0000"/>
    <numFmt numFmtId="171" formatCode="0.00000"/>
    <numFmt numFmtId="172" formatCode="0.00000000000"/>
  </numFmts>
  <fonts count="9">
    <font>
      <sz val="11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  <font>
      <u/>
      <sz val="14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1"/>
      <color theme="1"/>
      <name val="Tw Cen MT"/>
      <family val="2"/>
    </font>
    <font>
      <sz val="11"/>
      <color theme="1"/>
      <name val="Tw Cen MT"/>
      <family val="2"/>
    </font>
    <font>
      <b/>
      <sz val="18"/>
      <color theme="1"/>
      <name val="Tw Cen MT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0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64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/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5" fontId="0" fillId="0" borderId="1" xfId="0" applyNumberForma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164" fontId="0" fillId="3" borderId="5" xfId="0" applyNumberFormat="1" applyFill="1" applyBorder="1" applyAlignment="1">
      <alignment horizontal="center" vertical="center"/>
    </xf>
    <xf numFmtId="9" fontId="0" fillId="2" borderId="1" xfId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64" fontId="0" fillId="4" borderId="5" xfId="0" applyNumberFormat="1" applyFill="1" applyBorder="1" applyAlignment="1">
      <alignment horizontal="center" vertical="center"/>
    </xf>
    <xf numFmtId="10" fontId="0" fillId="2" borderId="1" xfId="1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164" fontId="0" fillId="5" borderId="5" xfId="0" applyNumberForma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65" fontId="0" fillId="0" borderId="0" xfId="0" applyNumberFormat="1" applyAlignment="1">
      <alignment horizontal="center" vertical="center"/>
    </xf>
    <xf numFmtId="167" fontId="0" fillId="0" borderId="1" xfId="0" applyNumberFormat="1" applyBorder="1" applyAlignment="1">
      <alignment horizontal="center" vertical="center"/>
    </xf>
    <xf numFmtId="167" fontId="0" fillId="0" borderId="1" xfId="0" applyNumberFormat="1" applyBorder="1" applyAlignment="1">
      <alignment horizontal="center"/>
    </xf>
    <xf numFmtId="168" fontId="0" fillId="0" borderId="1" xfId="0" applyNumberFormat="1" applyBorder="1" applyAlignment="1">
      <alignment horizontal="center" vertical="center"/>
    </xf>
    <xf numFmtId="168" fontId="0" fillId="0" borderId="1" xfId="0" applyNumberFormat="1" applyBorder="1" applyAlignment="1">
      <alignment horizontal="center"/>
    </xf>
    <xf numFmtId="169" fontId="0" fillId="0" borderId="0" xfId="0" applyNumberFormat="1" applyAlignment="1">
      <alignment horizontal="center" vertical="center"/>
    </xf>
    <xf numFmtId="169" fontId="0" fillId="0" borderId="1" xfId="0" applyNumberFormat="1" applyBorder="1" applyAlignment="1">
      <alignment horizontal="center" vertical="center"/>
    </xf>
    <xf numFmtId="169" fontId="2" fillId="0" borderId="1" xfId="0" applyNumberFormat="1" applyFont="1" applyBorder="1" applyAlignment="1">
      <alignment horizontal="center" vertical="center"/>
    </xf>
    <xf numFmtId="169" fontId="0" fillId="0" borderId="1" xfId="0" applyNumberFormat="1" applyBorder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Fill="1"/>
    <xf numFmtId="0" fontId="4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168" fontId="0" fillId="0" borderId="0" xfId="0" applyNumberFormat="1" applyFill="1" applyAlignment="1">
      <alignment horizontal="center" vertical="center"/>
    </xf>
    <xf numFmtId="165" fontId="0" fillId="0" borderId="1" xfId="0" applyNumberFormat="1" applyFill="1" applyBorder="1" applyAlignment="1">
      <alignment horizontal="center" vertical="center"/>
    </xf>
    <xf numFmtId="166" fontId="0" fillId="0" borderId="1" xfId="0" applyNumberFormat="1" applyFill="1" applyBorder="1" applyAlignment="1">
      <alignment horizontal="center" vertical="center"/>
    </xf>
    <xf numFmtId="169" fontId="0" fillId="0" borderId="1" xfId="0" applyNumberFormat="1" applyFill="1" applyBorder="1" applyAlignment="1">
      <alignment horizontal="center" vertical="center"/>
    </xf>
    <xf numFmtId="170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/>
    <xf numFmtId="0" fontId="3" fillId="0" borderId="1" xfId="0" applyFont="1" applyFill="1" applyBorder="1" applyAlignment="1">
      <alignment horizontal="center" vertical="center"/>
    </xf>
    <xf numFmtId="172" fontId="0" fillId="0" borderId="1" xfId="0" applyNumberFormat="1" applyFill="1" applyBorder="1" applyAlignment="1">
      <alignment horizontal="center" vertical="center"/>
    </xf>
    <xf numFmtId="167" fontId="0" fillId="0" borderId="1" xfId="0" applyNumberFormat="1" applyFill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 vertical="center"/>
    </xf>
    <xf numFmtId="9" fontId="0" fillId="0" borderId="1" xfId="1" applyFont="1" applyFill="1" applyBorder="1" applyAlignment="1">
      <alignment horizontal="center" vertical="center"/>
    </xf>
    <xf numFmtId="10" fontId="0" fillId="0" borderId="1" xfId="1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1" fontId="0" fillId="3" borderId="5" xfId="0" applyNumberFormat="1" applyFill="1" applyBorder="1" applyAlignment="1">
      <alignment horizontal="center" vertical="center"/>
    </xf>
    <xf numFmtId="171" fontId="0" fillId="4" borderId="5" xfId="0" applyNumberFormat="1" applyFill="1" applyBorder="1" applyAlignment="1">
      <alignment horizontal="center" vertical="center"/>
    </xf>
    <xf numFmtId="171" fontId="0" fillId="5" borderId="5" xfId="0" applyNumberForma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9" fontId="0" fillId="0" borderId="0" xfId="1" applyFont="1" applyBorder="1" applyAlignment="1">
      <alignment horizontal="center" vertical="center"/>
    </xf>
    <xf numFmtId="169" fontId="2" fillId="0" borderId="0" xfId="0" applyNumberFormat="1" applyFont="1" applyBorder="1" applyAlignment="1">
      <alignment horizontal="center" vertical="center"/>
    </xf>
    <xf numFmtId="166" fontId="0" fillId="0" borderId="0" xfId="0" applyNumberFormat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164" fontId="2" fillId="4" borderId="1" xfId="0" applyNumberFormat="1" applyFont="1" applyFill="1" applyBorder="1" applyAlignment="1">
      <alignment horizontal="center" vertical="center" wrapText="1"/>
    </xf>
    <xf numFmtId="164" fontId="2" fillId="5" borderId="1" xfId="0" applyNumberFormat="1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9" fontId="2" fillId="0" borderId="1" xfId="0" applyNumberFormat="1" applyFont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166" fontId="7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164" fontId="7" fillId="0" borderId="0" xfId="0" applyNumberFormat="1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64" fontId="7" fillId="3" borderId="5" xfId="0" applyNumberFormat="1" applyFont="1" applyFill="1" applyBorder="1" applyAlignment="1">
      <alignment horizontal="center" vertical="center"/>
    </xf>
    <xf numFmtId="10" fontId="7" fillId="2" borderId="1" xfId="1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7" fillId="4" borderId="5" xfId="0" applyNumberFormat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164" fontId="7" fillId="5" borderId="5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1880577</xdr:colOff>
      <xdr:row>0</xdr:row>
      <xdr:rowOff>68384</xdr:rowOff>
    </xdr:from>
    <xdr:to>
      <xdr:col>3</xdr:col>
      <xdr:colOff>131884</xdr:colOff>
      <xdr:row>3</xdr:row>
      <xdr:rowOff>120705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771775" y="67945"/>
          <a:ext cx="594995" cy="6013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1157682</xdr:colOff>
      <xdr:row>0</xdr:row>
      <xdr:rowOff>29308</xdr:rowOff>
    </xdr:from>
    <xdr:to>
      <xdr:col>15</xdr:col>
      <xdr:colOff>1724270</xdr:colOff>
      <xdr:row>3</xdr:row>
      <xdr:rowOff>146539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2650" y="29210"/>
          <a:ext cx="566420" cy="66548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N16"/>
  <sheetViews>
    <sheetView showGridLines="0" view="pageBreakPreview" zoomScaleNormal="100" workbookViewId="0">
      <selection activeCell="L8" sqref="L8"/>
    </sheetView>
  </sheetViews>
  <sheetFormatPr defaultColWidth="9" defaultRowHeight="14.5"/>
  <cols>
    <col min="2" max="2" width="13.26953125" style="1" customWidth="1"/>
    <col min="3" max="3" width="11.1796875" style="1" customWidth="1"/>
    <col min="4" max="4" width="13" style="3" customWidth="1"/>
    <col min="5" max="5" width="11" style="3" customWidth="1"/>
    <col min="6" max="6" width="13.453125" style="3" customWidth="1"/>
    <col min="7" max="7" width="11.90625" style="3" customWidth="1"/>
    <col min="8" max="8" width="10.453125" style="3" customWidth="1"/>
  </cols>
  <sheetData>
    <row r="2" spans="2:14" ht="29.5" customHeight="1">
      <c r="B2" s="63" t="s">
        <v>0</v>
      </c>
      <c r="C2" s="64" t="s">
        <v>1</v>
      </c>
      <c r="D2" s="65" t="s">
        <v>2</v>
      </c>
      <c r="E2" s="66" t="s">
        <v>3</v>
      </c>
      <c r="F2" s="65" t="s">
        <v>4</v>
      </c>
      <c r="G2" s="66" t="s">
        <v>5</v>
      </c>
      <c r="H2" s="66" t="s">
        <v>6</v>
      </c>
    </row>
    <row r="3" spans="2:14">
      <c r="B3" s="5" t="s">
        <v>7</v>
      </c>
      <c r="C3" s="67">
        <f>LAUTEM!D66</f>
        <v>40.71957897077499</v>
      </c>
      <c r="D3" s="67" t="s">
        <v>8</v>
      </c>
      <c r="E3" s="67">
        <f>LAUTEM!D67</f>
        <v>14.947948529748</v>
      </c>
      <c r="F3" s="67" t="s">
        <v>8</v>
      </c>
      <c r="G3" s="67" t="s">
        <v>8</v>
      </c>
      <c r="H3" s="67">
        <f>LAUTEM!D68</f>
        <v>25.771630441026989</v>
      </c>
    </row>
    <row r="4" spans="2:14">
      <c r="B4" s="5" t="s">
        <v>9</v>
      </c>
      <c r="C4" s="67">
        <f>VIQUEQUE!D39</f>
        <v>16.853224382717599</v>
      </c>
      <c r="D4" s="67">
        <f>VIQUEQUE!D40</f>
        <v>9.0058514057206001</v>
      </c>
      <c r="E4" s="67" t="s">
        <v>8</v>
      </c>
      <c r="F4" s="67" t="s">
        <v>8</v>
      </c>
      <c r="G4" s="67" t="s">
        <v>8</v>
      </c>
      <c r="H4" s="67">
        <f>VIQUEQUE!D41</f>
        <v>7.8473729769969998</v>
      </c>
    </row>
    <row r="5" spans="2:14">
      <c r="B5" s="5" t="s">
        <v>10</v>
      </c>
      <c r="C5" s="67">
        <f>COVALIMA!D53</f>
        <v>45.897042179608</v>
      </c>
      <c r="D5" s="67">
        <f>COVALIMA!D54</f>
        <v>22.907164194981998</v>
      </c>
      <c r="E5" s="67">
        <f>COVALIMA!D55</f>
        <v>5.7233114172180004</v>
      </c>
      <c r="F5" s="67" t="s">
        <v>8</v>
      </c>
      <c r="G5" s="67" t="s">
        <v>8</v>
      </c>
      <c r="H5" s="67">
        <f>COVALIMA!D56</f>
        <v>17.266566567407999</v>
      </c>
    </row>
    <row r="6" spans="2:14">
      <c r="B6" s="5" t="s">
        <v>11</v>
      </c>
      <c r="C6" s="67">
        <f>DILI!D907</f>
        <v>324.27601256719799</v>
      </c>
      <c r="D6" s="67">
        <f>DILI!D908</f>
        <v>171.12708089721099</v>
      </c>
      <c r="E6" s="67">
        <f>DILI!D910</f>
        <v>6.0776053466189204</v>
      </c>
      <c r="F6" s="67">
        <f>DILI!D909</f>
        <v>2.1490303423377402</v>
      </c>
      <c r="G6" s="67" t="s">
        <v>8</v>
      </c>
      <c r="H6" s="67">
        <f>DILI!D911</f>
        <v>144.922295981031</v>
      </c>
      <c r="M6">
        <f>0.2*1*213</f>
        <v>42.6</v>
      </c>
    </row>
    <row r="7" spans="2:14">
      <c r="B7" s="5" t="s">
        <v>12</v>
      </c>
      <c r="C7" s="67">
        <f>BAUCAU!D67</f>
        <v>59.440702373143097</v>
      </c>
      <c r="D7" s="67">
        <f>BAUCAU!D69</f>
        <v>14.337341225936401</v>
      </c>
      <c r="E7" s="67">
        <f>BAUCAU!D68</f>
        <v>1.515133546832</v>
      </c>
      <c r="F7" s="67">
        <f>BAUCAU!D70</f>
        <v>1.09906845435</v>
      </c>
      <c r="G7" s="67" t="s">
        <v>8</v>
      </c>
      <c r="H7" s="67">
        <f>BAUCAU!D71</f>
        <v>42.489159146024697</v>
      </c>
      <c r="M7">
        <f>0.25*0.8*213*2</f>
        <v>85.2</v>
      </c>
    </row>
    <row r="8" spans="2:14">
      <c r="B8" s="5" t="s">
        <v>13</v>
      </c>
      <c r="C8" s="67">
        <f>AILEU!D57</f>
        <v>20.6393718654694</v>
      </c>
      <c r="D8" s="67" t="s">
        <v>8</v>
      </c>
      <c r="E8" s="67">
        <f>AILEU!D58</f>
        <v>4.0117540568237002</v>
      </c>
      <c r="F8" s="67" t="s">
        <v>8</v>
      </c>
      <c r="G8" s="67" t="s">
        <v>8</v>
      </c>
      <c r="H8" s="67">
        <f>AILEU!D59</f>
        <v>16.627617808645699</v>
      </c>
      <c r="M8">
        <v>124</v>
      </c>
    </row>
    <row r="9" spans="2:14">
      <c r="B9" s="5" t="s">
        <v>14</v>
      </c>
      <c r="C9" s="67">
        <f>MANATUTO!D47</f>
        <v>30.407874499999998</v>
      </c>
      <c r="D9" s="67">
        <f>MANATUTO!D48</f>
        <v>21.454866599999999</v>
      </c>
      <c r="E9" s="67"/>
      <c r="F9" s="67">
        <f>MANATUTO!D49</f>
        <v>0.18865899999999999</v>
      </c>
      <c r="G9" s="67" t="s">
        <v>8</v>
      </c>
      <c r="H9" s="67">
        <f>MANATUTO!D50</f>
        <v>8.7643489000000105</v>
      </c>
      <c r="M9">
        <v>194</v>
      </c>
      <c r="N9">
        <v>213</v>
      </c>
    </row>
    <row r="10" spans="2:14">
      <c r="B10" s="5" t="s">
        <v>15</v>
      </c>
      <c r="C10" s="67">
        <f>AINARO!D53</f>
        <v>31.015263889109001</v>
      </c>
      <c r="D10" s="67">
        <f>AINARO!D55</f>
        <v>1.2448190646899999</v>
      </c>
      <c r="E10" s="67">
        <f>AINARO!D54</f>
        <v>12.749068569239</v>
      </c>
      <c r="F10" s="67">
        <f>AINARO!D56</f>
        <v>1.90363539254</v>
      </c>
      <c r="G10" s="67" t="s">
        <v>8</v>
      </c>
      <c r="H10" s="67">
        <f>AINARO!D57</f>
        <v>15.11774086264</v>
      </c>
    </row>
    <row r="11" spans="2:14">
      <c r="B11" s="5" t="s">
        <v>16</v>
      </c>
      <c r="C11" s="67">
        <f>ATAURO!D35</f>
        <v>12.3941078870451</v>
      </c>
      <c r="D11" s="67" t="s">
        <v>8</v>
      </c>
      <c r="E11" s="67" t="s">
        <v>8</v>
      </c>
      <c r="F11" s="67" t="s">
        <v>8</v>
      </c>
      <c r="G11" s="67" t="s">
        <v>8</v>
      </c>
      <c r="H11" s="67">
        <f>ATAURO!D37</f>
        <v>12.3941078870451</v>
      </c>
    </row>
    <row r="12" spans="2:14">
      <c r="B12" s="5" t="s">
        <v>17</v>
      </c>
      <c r="C12" s="67">
        <f>ERMERA!D74</f>
        <v>29.021091761426</v>
      </c>
      <c r="D12" s="67">
        <f>ERMERA!D75</f>
        <v>6.5427283212710003</v>
      </c>
      <c r="E12" s="67" t="s">
        <v>8</v>
      </c>
      <c r="F12" s="67" t="s">
        <v>8</v>
      </c>
      <c r="G12" s="67" t="s">
        <v>8</v>
      </c>
      <c r="H12" s="67">
        <f>ERMERA!D76</f>
        <v>22.478363440155</v>
      </c>
    </row>
    <row r="13" spans="2:14">
      <c r="B13" s="5" t="s">
        <v>18</v>
      </c>
      <c r="C13" s="67">
        <f>LIQUICA!D90</f>
        <v>41.512689517583802</v>
      </c>
      <c r="D13" s="67">
        <f>LIQUICA!D91</f>
        <v>6.0967647653229999</v>
      </c>
      <c r="E13" s="67">
        <f>LIQUICA!D92</f>
        <v>2.3939434653738001</v>
      </c>
      <c r="F13" s="67" t="s">
        <v>8</v>
      </c>
      <c r="G13" s="67" t="s">
        <v>8</v>
      </c>
      <c r="H13" s="67">
        <f>LIQUICA!D93</f>
        <v>33.021981286886998</v>
      </c>
    </row>
    <row r="14" spans="2:14">
      <c r="B14" s="5" t="s">
        <v>19</v>
      </c>
      <c r="C14" s="67">
        <f>BOBONARO!D88</f>
        <v>47.082807073449302</v>
      </c>
      <c r="D14" s="67">
        <f>BOBONARO!D89</f>
        <v>1.870807877956</v>
      </c>
      <c r="E14" s="67">
        <f>BOBONARO!D90</f>
        <v>4.0614429142080004</v>
      </c>
      <c r="F14" s="67" t="s">
        <v>8</v>
      </c>
      <c r="G14" s="67" t="s">
        <v>8</v>
      </c>
      <c r="H14" s="67">
        <f>BOBONARO!D91</f>
        <v>41.150556281285297</v>
      </c>
    </row>
    <row r="15" spans="2:14">
      <c r="B15" s="5" t="s">
        <v>20</v>
      </c>
      <c r="C15" s="67">
        <f>MANUFAHI!D65</f>
        <v>59.781749510871599</v>
      </c>
      <c r="D15" s="67">
        <f>MANUFAHI!D66</f>
        <v>29.639994378480999</v>
      </c>
      <c r="E15" s="67"/>
      <c r="F15" s="67">
        <f>MANUFAHI!D67</f>
        <v>0.27094960317299999</v>
      </c>
      <c r="G15" s="67" t="s">
        <v>8</v>
      </c>
      <c r="H15" s="67">
        <f>MANUFAHI!D68</f>
        <v>29.870805529217598</v>
      </c>
    </row>
    <row r="16" spans="2:14">
      <c r="B16" s="4" t="s">
        <v>21</v>
      </c>
      <c r="C16" s="67">
        <f>SUM(C3:C15)</f>
        <v>759.04151647839592</v>
      </c>
      <c r="D16" s="67">
        <f t="shared" ref="D16:H16" si="0">SUM(D3:D15)</f>
        <v>284.22741873157099</v>
      </c>
      <c r="E16" s="67">
        <f t="shared" si="0"/>
        <v>51.480207846061397</v>
      </c>
      <c r="F16" s="67">
        <f t="shared" si="0"/>
        <v>5.6113427924007402</v>
      </c>
      <c r="G16" s="67">
        <f t="shared" si="0"/>
        <v>0</v>
      </c>
      <c r="H16" s="67">
        <f t="shared" si="0"/>
        <v>417.72254710836341</v>
      </c>
    </row>
  </sheetData>
  <pageMargins left="0.7" right="0.7" top="0.75" bottom="0.75" header="0.3" footer="0.3"/>
  <pageSetup scale="8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Q69"/>
  <sheetViews>
    <sheetView showGridLines="0" tabSelected="1" view="pageBreakPreview" topLeftCell="A40" zoomScale="60" zoomScaleNormal="55" workbookViewId="0">
      <selection activeCell="G57" sqref="G57"/>
    </sheetView>
  </sheetViews>
  <sheetFormatPr defaultColWidth="8.81640625" defaultRowHeight="14.5"/>
  <cols>
    <col min="1" max="1" width="6.90625" style="1" customWidth="1"/>
    <col min="2" max="2" width="15" style="1" customWidth="1"/>
    <col min="3" max="3" width="27.81640625" style="2" customWidth="1"/>
    <col min="4" max="4" width="15.453125" style="1" customWidth="1"/>
    <col min="5" max="5" width="17.453125" style="1" customWidth="1"/>
    <col min="6" max="6" width="14.453125" style="1" customWidth="1"/>
    <col min="7" max="10" width="12.6328125" style="1" customWidth="1"/>
    <col min="11" max="12" width="15.6328125" style="1" customWidth="1"/>
    <col min="13" max="13" width="12.6328125" style="3" customWidth="1"/>
    <col min="14" max="14" width="12.6328125" style="1" customWidth="1"/>
    <col min="15" max="15" width="9.81640625" style="1" customWidth="1"/>
    <col min="16" max="16" width="20" style="1" customWidth="1"/>
    <col min="17" max="17" width="38" style="1" customWidth="1"/>
    <col min="18" max="18" width="8.453125" style="1" customWidth="1"/>
    <col min="19" max="16384" width="8.81640625" style="1"/>
  </cols>
  <sheetData>
    <row r="2" spans="2:17" ht="51.5" customHeight="1">
      <c r="B2" s="106" t="s">
        <v>2471</v>
      </c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</row>
    <row r="3" spans="2:17">
      <c r="B3" s="86" t="s">
        <v>23</v>
      </c>
      <c r="C3" s="86" t="s">
        <v>24</v>
      </c>
      <c r="D3" s="86" t="s">
        <v>25</v>
      </c>
      <c r="E3" s="87" t="s">
        <v>26</v>
      </c>
      <c r="F3" s="86" t="s">
        <v>0</v>
      </c>
      <c r="G3" s="86" t="s">
        <v>27</v>
      </c>
      <c r="H3" s="86"/>
      <c r="I3" s="86"/>
      <c r="J3" s="86"/>
      <c r="K3" s="86" t="s">
        <v>28</v>
      </c>
      <c r="L3" s="86"/>
      <c r="M3" s="86"/>
      <c r="N3" s="86"/>
      <c r="O3" s="86" t="s">
        <v>29</v>
      </c>
      <c r="P3" s="87" t="s">
        <v>30</v>
      </c>
      <c r="Q3" s="86" t="s">
        <v>31</v>
      </c>
    </row>
    <row r="4" spans="2:17">
      <c r="B4" s="86"/>
      <c r="C4" s="86"/>
      <c r="D4" s="86"/>
      <c r="E4" s="88"/>
      <c r="F4" s="86"/>
      <c r="G4" s="86" t="s">
        <v>32</v>
      </c>
      <c r="H4" s="86"/>
      <c r="I4" s="86" t="s">
        <v>33</v>
      </c>
      <c r="J4" s="86"/>
      <c r="K4" s="86" t="s">
        <v>34</v>
      </c>
      <c r="L4" s="87" t="s">
        <v>35</v>
      </c>
      <c r="M4" s="89" t="s">
        <v>36</v>
      </c>
      <c r="N4" s="86" t="s">
        <v>37</v>
      </c>
      <c r="O4" s="86"/>
      <c r="P4" s="88"/>
      <c r="Q4" s="86"/>
    </row>
    <row r="5" spans="2:17">
      <c r="B5" s="86"/>
      <c r="C5" s="86"/>
      <c r="D5" s="86"/>
      <c r="E5" s="90"/>
      <c r="F5" s="86"/>
      <c r="G5" s="91" t="s">
        <v>38</v>
      </c>
      <c r="H5" s="91" t="s">
        <v>39</v>
      </c>
      <c r="I5" s="91" t="s">
        <v>38</v>
      </c>
      <c r="J5" s="91" t="s">
        <v>39</v>
      </c>
      <c r="K5" s="86"/>
      <c r="L5" s="90"/>
      <c r="M5" s="89"/>
      <c r="N5" s="86"/>
      <c r="O5" s="86"/>
      <c r="P5" s="90"/>
      <c r="Q5" s="86"/>
    </row>
    <row r="6" spans="2:17">
      <c r="B6" s="92">
        <v>1</v>
      </c>
      <c r="C6" s="93" t="s">
        <v>40</v>
      </c>
      <c r="D6" s="92" t="s">
        <v>41</v>
      </c>
      <c r="E6" s="92" t="s">
        <v>42</v>
      </c>
      <c r="F6" s="92" t="s">
        <v>7</v>
      </c>
      <c r="G6" s="92">
        <v>-8.4922150649999999</v>
      </c>
      <c r="H6" s="92">
        <v>126.992621943</v>
      </c>
      <c r="I6" s="92">
        <v>-8.5035513839999997</v>
      </c>
      <c r="J6" s="92">
        <v>127.0075039</v>
      </c>
      <c r="K6" s="92" t="s">
        <v>6</v>
      </c>
      <c r="L6" s="92" t="s">
        <v>43</v>
      </c>
      <c r="M6" s="92">
        <v>2.9616479230100001</v>
      </c>
      <c r="N6" s="94">
        <v>6</v>
      </c>
      <c r="O6" s="92" t="s">
        <v>42</v>
      </c>
      <c r="P6" s="92" t="s">
        <v>42</v>
      </c>
      <c r="Q6" s="92" t="s">
        <v>8</v>
      </c>
    </row>
    <row r="7" spans="2:17">
      <c r="B7" s="92">
        <v>2</v>
      </c>
      <c r="C7" s="93" t="s">
        <v>44</v>
      </c>
      <c r="D7" s="92" t="s">
        <v>41</v>
      </c>
      <c r="E7" s="92" t="s">
        <v>42</v>
      </c>
      <c r="F7" s="92" t="s">
        <v>7</v>
      </c>
      <c r="G7" s="92">
        <v>-8.5035525150000009</v>
      </c>
      <c r="H7" s="92">
        <v>127.007502847</v>
      </c>
      <c r="I7" s="92">
        <v>-8.5215248399999997</v>
      </c>
      <c r="J7" s="92">
        <v>126.999233218</v>
      </c>
      <c r="K7" s="92" t="s">
        <v>45</v>
      </c>
      <c r="L7" s="92" t="s">
        <v>43</v>
      </c>
      <c r="M7" s="92">
        <v>2.3214895921999998</v>
      </c>
      <c r="N7" s="94">
        <v>9</v>
      </c>
      <c r="O7" s="92" t="s">
        <v>42</v>
      </c>
      <c r="P7" s="92" t="s">
        <v>42</v>
      </c>
      <c r="Q7" s="92" t="s">
        <v>8</v>
      </c>
    </row>
    <row r="8" spans="2:17">
      <c r="B8" s="92">
        <v>3</v>
      </c>
      <c r="C8" s="93" t="s">
        <v>46</v>
      </c>
      <c r="D8" s="92" t="s">
        <v>41</v>
      </c>
      <c r="E8" s="92" t="s">
        <v>42</v>
      </c>
      <c r="F8" s="92" t="s">
        <v>7</v>
      </c>
      <c r="G8" s="92">
        <v>-8.5226286869999903</v>
      </c>
      <c r="H8" s="92">
        <v>126.996056189</v>
      </c>
      <c r="I8" s="92">
        <v>-8.5161485819999996</v>
      </c>
      <c r="J8" s="92">
        <v>127.00736725</v>
      </c>
      <c r="K8" s="92" t="s">
        <v>45</v>
      </c>
      <c r="L8" s="92" t="s">
        <v>43</v>
      </c>
      <c r="M8" s="92">
        <v>1.47681697041</v>
      </c>
      <c r="N8" s="94">
        <v>5.3</v>
      </c>
      <c r="O8" s="92" t="s">
        <v>42</v>
      </c>
      <c r="P8" s="92" t="s">
        <v>42</v>
      </c>
      <c r="Q8" s="92" t="s">
        <v>47</v>
      </c>
    </row>
    <row r="9" spans="2:17">
      <c r="B9" s="92">
        <v>4</v>
      </c>
      <c r="C9" s="93" t="s">
        <v>48</v>
      </c>
      <c r="D9" s="92" t="s">
        <v>41</v>
      </c>
      <c r="E9" s="92" t="s">
        <v>42</v>
      </c>
      <c r="F9" s="92" t="s">
        <v>7</v>
      </c>
      <c r="G9" s="92">
        <v>-8.5150873960000002</v>
      </c>
      <c r="H9" s="92">
        <v>127.001826486</v>
      </c>
      <c r="I9" s="92">
        <v>-8.5175384130000005</v>
      </c>
      <c r="J9" s="92">
        <v>127.00598771</v>
      </c>
      <c r="K9" s="92" t="s">
        <v>45</v>
      </c>
      <c r="L9" s="92" t="s">
        <v>43</v>
      </c>
      <c r="M9" s="92">
        <v>0.53317030553</v>
      </c>
      <c r="N9" s="94">
        <v>3.5</v>
      </c>
      <c r="O9" s="92" t="s">
        <v>42</v>
      </c>
      <c r="P9" s="92" t="s">
        <v>42</v>
      </c>
      <c r="Q9" s="92" t="s">
        <v>8</v>
      </c>
    </row>
    <row r="10" spans="2:17">
      <c r="B10" s="92">
        <v>5</v>
      </c>
      <c r="C10" s="93" t="s">
        <v>49</v>
      </c>
      <c r="D10" s="92" t="s">
        <v>41</v>
      </c>
      <c r="E10" s="92" t="s">
        <v>42</v>
      </c>
      <c r="F10" s="92" t="s">
        <v>7</v>
      </c>
      <c r="G10" s="92">
        <v>-8.5167883599999996</v>
      </c>
      <c r="H10" s="92">
        <v>126.999858441</v>
      </c>
      <c r="I10" s="92">
        <v>-8.5156022500000006</v>
      </c>
      <c r="J10" s="92">
        <v>127.002845187999</v>
      </c>
      <c r="K10" s="92" t="s">
        <v>6</v>
      </c>
      <c r="L10" s="92" t="s">
        <v>43</v>
      </c>
      <c r="M10" s="92">
        <v>0.44832359170300001</v>
      </c>
      <c r="N10" s="94">
        <v>3</v>
      </c>
      <c r="O10" s="92" t="s">
        <v>42</v>
      </c>
      <c r="P10" s="92" t="s">
        <v>42</v>
      </c>
      <c r="Q10" s="92" t="s">
        <v>8</v>
      </c>
    </row>
    <row r="11" spans="2:17">
      <c r="B11" s="92">
        <v>6</v>
      </c>
      <c r="C11" s="93" t="s">
        <v>50</v>
      </c>
      <c r="D11" s="92" t="s">
        <v>41</v>
      </c>
      <c r="E11" s="92" t="s">
        <v>42</v>
      </c>
      <c r="F11" s="92" t="s">
        <v>7</v>
      </c>
      <c r="G11" s="92">
        <v>-8.5153707050000005</v>
      </c>
      <c r="H11" s="92">
        <v>127.002373254999</v>
      </c>
      <c r="I11" s="92">
        <v>-8.5172169889999996</v>
      </c>
      <c r="J11" s="92">
        <v>127.000227962</v>
      </c>
      <c r="K11" s="92" t="s">
        <v>6</v>
      </c>
      <c r="L11" s="92" t="s">
        <v>43</v>
      </c>
      <c r="M11" s="92">
        <v>0.312348407971</v>
      </c>
      <c r="N11" s="94">
        <v>3</v>
      </c>
      <c r="O11" s="92" t="s">
        <v>42</v>
      </c>
      <c r="P11" s="92" t="s">
        <v>42</v>
      </c>
      <c r="Q11" s="92" t="s">
        <v>8</v>
      </c>
    </row>
    <row r="12" spans="2:17">
      <c r="B12" s="92">
        <v>7</v>
      </c>
      <c r="C12" s="93" t="s">
        <v>51</v>
      </c>
      <c r="D12" s="92" t="s">
        <v>41</v>
      </c>
      <c r="E12" s="92" t="s">
        <v>42</v>
      </c>
      <c r="F12" s="92" t="s">
        <v>7</v>
      </c>
      <c r="G12" s="92">
        <v>-8.5181310089999904</v>
      </c>
      <c r="H12" s="92">
        <v>126.999356374</v>
      </c>
      <c r="I12" s="92">
        <v>-8.5282477790000009</v>
      </c>
      <c r="J12" s="92">
        <v>127.013411792</v>
      </c>
      <c r="K12" s="92" t="s">
        <v>45</v>
      </c>
      <c r="L12" s="92" t="s">
        <v>43</v>
      </c>
      <c r="M12" s="92">
        <v>1.9658316099399999</v>
      </c>
      <c r="N12" s="94">
        <v>5</v>
      </c>
      <c r="O12" s="92" t="s">
        <v>42</v>
      </c>
      <c r="P12" s="92" t="s">
        <v>42</v>
      </c>
      <c r="Q12" s="92" t="s">
        <v>8</v>
      </c>
    </row>
    <row r="13" spans="2:17">
      <c r="B13" s="92">
        <v>8</v>
      </c>
      <c r="C13" s="93" t="s">
        <v>52</v>
      </c>
      <c r="D13" s="92" t="s">
        <v>41</v>
      </c>
      <c r="E13" s="92" t="s">
        <v>42</v>
      </c>
      <c r="F13" s="92" t="s">
        <v>7</v>
      </c>
      <c r="G13" s="92">
        <v>-8.5247523259999998</v>
      </c>
      <c r="H13" s="92">
        <v>126.999194171</v>
      </c>
      <c r="I13" s="92">
        <v>-8.5255629279999905</v>
      </c>
      <c r="J13" s="92">
        <v>127.006506831</v>
      </c>
      <c r="K13" s="92" t="s">
        <v>6</v>
      </c>
      <c r="L13" s="92" t="s">
        <v>43</v>
      </c>
      <c r="M13" s="92">
        <v>1.01201747527</v>
      </c>
      <c r="N13" s="94">
        <v>5</v>
      </c>
      <c r="O13" s="92" t="s">
        <v>42</v>
      </c>
      <c r="P13" s="92" t="s">
        <v>42</v>
      </c>
      <c r="Q13" s="92" t="s">
        <v>8</v>
      </c>
    </row>
    <row r="14" spans="2:17">
      <c r="B14" s="92">
        <v>9</v>
      </c>
      <c r="C14" s="93" t="s">
        <v>53</v>
      </c>
      <c r="D14" s="92" t="s">
        <v>41</v>
      </c>
      <c r="E14" s="92" t="s">
        <v>42</v>
      </c>
      <c r="F14" s="92" t="s">
        <v>7</v>
      </c>
      <c r="G14" s="92">
        <v>-8.5247538889999905</v>
      </c>
      <c r="H14" s="92">
        <v>126.999193496999</v>
      </c>
      <c r="I14" s="92">
        <v>-8.5245703899999903</v>
      </c>
      <c r="J14" s="92">
        <v>126.997276232</v>
      </c>
      <c r="K14" s="92" t="s">
        <v>45</v>
      </c>
      <c r="L14" s="92" t="s">
        <v>43</v>
      </c>
      <c r="M14" s="92">
        <v>0.26022221369499998</v>
      </c>
      <c r="N14" s="94">
        <v>5</v>
      </c>
      <c r="O14" s="92" t="s">
        <v>42</v>
      </c>
      <c r="P14" s="92" t="s">
        <v>42</v>
      </c>
      <c r="Q14" s="92" t="s">
        <v>8</v>
      </c>
    </row>
    <row r="15" spans="2:17">
      <c r="B15" s="92">
        <v>10</v>
      </c>
      <c r="C15" s="93" t="s">
        <v>54</v>
      </c>
      <c r="D15" s="92" t="s">
        <v>41</v>
      </c>
      <c r="E15" s="92" t="s">
        <v>42</v>
      </c>
      <c r="F15" s="92" t="s">
        <v>7</v>
      </c>
      <c r="G15" s="92">
        <v>-8.5245731990000007</v>
      </c>
      <c r="H15" s="92">
        <v>126.997277596999</v>
      </c>
      <c r="I15" s="92">
        <v>-8.5247536089999905</v>
      </c>
      <c r="J15" s="92">
        <v>126.999191947</v>
      </c>
      <c r="K15" s="92" t="s">
        <v>45</v>
      </c>
      <c r="L15" s="92" t="s">
        <v>43</v>
      </c>
      <c r="M15" s="92">
        <v>0.30035595124699999</v>
      </c>
      <c r="N15" s="94">
        <v>5</v>
      </c>
      <c r="O15" s="92" t="s">
        <v>42</v>
      </c>
      <c r="P15" s="92" t="s">
        <v>42</v>
      </c>
      <c r="Q15" s="92" t="s">
        <v>8</v>
      </c>
    </row>
    <row r="16" spans="2:17">
      <c r="B16" s="92">
        <v>11</v>
      </c>
      <c r="C16" s="93" t="s">
        <v>55</v>
      </c>
      <c r="D16" s="92" t="s">
        <v>41</v>
      </c>
      <c r="E16" s="92" t="s">
        <v>42</v>
      </c>
      <c r="F16" s="92" t="s">
        <v>7</v>
      </c>
      <c r="G16" s="92">
        <v>-8.5247539749999905</v>
      </c>
      <c r="H16" s="92">
        <v>126.999192988</v>
      </c>
      <c r="I16" s="92">
        <v>-8.5215219920000003</v>
      </c>
      <c r="J16" s="92">
        <v>126.999231411</v>
      </c>
      <c r="K16" s="92" t="s">
        <v>45</v>
      </c>
      <c r="L16" s="92" t="s">
        <v>43</v>
      </c>
      <c r="M16" s="92">
        <v>0.42030162579699998</v>
      </c>
      <c r="N16" s="94">
        <v>4.2</v>
      </c>
      <c r="O16" s="92" t="s">
        <v>42</v>
      </c>
      <c r="P16" s="92" t="s">
        <v>42</v>
      </c>
      <c r="Q16" s="92" t="s">
        <v>8</v>
      </c>
    </row>
    <row r="17" spans="2:17">
      <c r="B17" s="92">
        <v>12</v>
      </c>
      <c r="C17" s="93" t="s">
        <v>56</v>
      </c>
      <c r="D17" s="92" t="s">
        <v>41</v>
      </c>
      <c r="E17" s="92" t="s">
        <v>42</v>
      </c>
      <c r="F17" s="92" t="s">
        <v>7</v>
      </c>
      <c r="G17" s="92">
        <v>-8.5235022370000006</v>
      </c>
      <c r="H17" s="92">
        <v>126.99719600500001</v>
      </c>
      <c r="I17" s="92">
        <v>-8.5218027430000003</v>
      </c>
      <c r="J17" s="92">
        <v>126.999285411</v>
      </c>
      <c r="K17" s="92" t="s">
        <v>45</v>
      </c>
      <c r="L17" s="92" t="s">
        <v>43</v>
      </c>
      <c r="M17" s="92">
        <v>0.29718646250199998</v>
      </c>
      <c r="N17" s="94">
        <v>4</v>
      </c>
      <c r="O17" s="92" t="s">
        <v>42</v>
      </c>
      <c r="P17" s="92" t="s">
        <v>42</v>
      </c>
      <c r="Q17" s="92" t="s">
        <v>8</v>
      </c>
    </row>
    <row r="18" spans="2:17">
      <c r="B18" s="92">
        <v>13</v>
      </c>
      <c r="C18" s="93" t="s">
        <v>57</v>
      </c>
      <c r="D18" s="92" t="s">
        <v>41</v>
      </c>
      <c r="E18" s="92" t="s">
        <v>42</v>
      </c>
      <c r="F18" s="92" t="s">
        <v>7</v>
      </c>
      <c r="G18" s="92">
        <v>-8.5223958989999904</v>
      </c>
      <c r="H18" s="92">
        <v>126.996485671</v>
      </c>
      <c r="I18" s="92">
        <v>-8.5243154089999997</v>
      </c>
      <c r="J18" s="92">
        <v>126.99771490800001</v>
      </c>
      <c r="K18" s="92" t="s">
        <v>45</v>
      </c>
      <c r="L18" s="92" t="s">
        <v>43</v>
      </c>
      <c r="M18" s="92">
        <v>0.251864808966</v>
      </c>
      <c r="N18" s="94">
        <v>4</v>
      </c>
      <c r="O18" s="92" t="s">
        <v>42</v>
      </c>
      <c r="P18" s="92" t="s">
        <v>42</v>
      </c>
      <c r="Q18" s="92" t="s">
        <v>8</v>
      </c>
    </row>
    <row r="19" spans="2:17">
      <c r="B19" s="92">
        <v>14</v>
      </c>
      <c r="C19" s="93" t="s">
        <v>58</v>
      </c>
      <c r="D19" s="92" t="s">
        <v>41</v>
      </c>
      <c r="E19" s="92" t="s">
        <v>42</v>
      </c>
      <c r="F19" s="92" t="s">
        <v>7</v>
      </c>
      <c r="G19" s="92">
        <v>-8.5245725120000007</v>
      </c>
      <c r="H19" s="92">
        <v>126.997276301</v>
      </c>
      <c r="I19" s="92">
        <v>-8.5280329609999903</v>
      </c>
      <c r="J19" s="92">
        <v>126.99243124500001</v>
      </c>
      <c r="K19" s="92" t="s">
        <v>45</v>
      </c>
      <c r="L19" s="92" t="s">
        <v>43</v>
      </c>
      <c r="M19" s="92">
        <v>0.66040474683200001</v>
      </c>
      <c r="N19" s="94">
        <v>4.5999999999999996</v>
      </c>
      <c r="O19" s="92" t="s">
        <v>42</v>
      </c>
      <c r="P19" s="92" t="s">
        <v>42</v>
      </c>
      <c r="Q19" s="92" t="s">
        <v>59</v>
      </c>
    </row>
    <row r="20" spans="2:17">
      <c r="B20" s="92">
        <v>15</v>
      </c>
      <c r="C20" s="93" t="s">
        <v>60</v>
      </c>
      <c r="D20" s="92" t="s">
        <v>41</v>
      </c>
      <c r="E20" s="92" t="s">
        <v>42</v>
      </c>
      <c r="F20" s="92" t="s">
        <v>7</v>
      </c>
      <c r="G20" s="92">
        <v>-8.5264704709999997</v>
      </c>
      <c r="H20" s="92">
        <v>126.99321164600001</v>
      </c>
      <c r="I20" s="92">
        <v>-8.5280899510000001</v>
      </c>
      <c r="J20" s="92">
        <v>126.998033226</v>
      </c>
      <c r="K20" s="92" t="s">
        <v>45</v>
      </c>
      <c r="L20" s="92" t="s">
        <v>43</v>
      </c>
      <c r="M20" s="92">
        <v>0.68472193227599998</v>
      </c>
      <c r="N20" s="94">
        <v>3.2</v>
      </c>
      <c r="O20" s="92" t="s">
        <v>42</v>
      </c>
      <c r="P20" s="92" t="s">
        <v>42</v>
      </c>
      <c r="Q20" s="92" t="s">
        <v>8</v>
      </c>
    </row>
    <row r="21" spans="2:17">
      <c r="B21" s="92">
        <v>16</v>
      </c>
      <c r="C21" s="93" t="s">
        <v>61</v>
      </c>
      <c r="D21" s="92" t="s">
        <v>41</v>
      </c>
      <c r="E21" s="92" t="s">
        <v>42</v>
      </c>
      <c r="F21" s="92" t="s">
        <v>7</v>
      </c>
      <c r="G21" s="92">
        <v>-8.5247475609999999</v>
      </c>
      <c r="H21" s="92">
        <v>126.994878556</v>
      </c>
      <c r="I21" s="92">
        <v>-8.5248585909999903</v>
      </c>
      <c r="J21" s="92">
        <v>126.997366296</v>
      </c>
      <c r="K21" s="92" t="s">
        <v>45</v>
      </c>
      <c r="L21" s="92" t="s">
        <v>43</v>
      </c>
      <c r="M21" s="92">
        <v>1.3669376792300001</v>
      </c>
      <c r="N21" s="94">
        <v>4</v>
      </c>
      <c r="O21" s="92" t="s">
        <v>42</v>
      </c>
      <c r="P21" s="92" t="s">
        <v>42</v>
      </c>
      <c r="Q21" s="92" t="s">
        <v>8</v>
      </c>
    </row>
    <row r="22" spans="2:17">
      <c r="B22" s="92">
        <v>17</v>
      </c>
      <c r="C22" s="93" t="s">
        <v>62</v>
      </c>
      <c r="D22" s="92" t="s">
        <v>41</v>
      </c>
      <c r="E22" s="92" t="s">
        <v>42</v>
      </c>
      <c r="F22" s="92" t="s">
        <v>7</v>
      </c>
      <c r="G22" s="92">
        <v>-8.5245858709999904</v>
      </c>
      <c r="H22" s="92">
        <v>126.994756364</v>
      </c>
      <c r="I22" s="92">
        <v>-8.5255895109999997</v>
      </c>
      <c r="J22" s="92">
        <v>126.995519393</v>
      </c>
      <c r="K22" s="92" t="s">
        <v>45</v>
      </c>
      <c r="L22" s="92" t="s">
        <v>43</v>
      </c>
      <c r="M22" s="92">
        <v>0.13923515769200001</v>
      </c>
      <c r="N22" s="94">
        <v>4.8</v>
      </c>
      <c r="O22" s="92" t="s">
        <v>42</v>
      </c>
      <c r="P22" s="92" t="s">
        <v>42</v>
      </c>
      <c r="Q22" s="92" t="s">
        <v>8</v>
      </c>
    </row>
    <row r="23" spans="2:17">
      <c r="B23" s="92">
        <v>18</v>
      </c>
      <c r="C23" s="93" t="s">
        <v>63</v>
      </c>
      <c r="D23" s="92" t="s">
        <v>41</v>
      </c>
      <c r="E23" s="92" t="s">
        <v>42</v>
      </c>
      <c r="F23" s="92" t="s">
        <v>7</v>
      </c>
      <c r="G23" s="92">
        <v>-8.5230227870000004</v>
      </c>
      <c r="H23" s="92">
        <v>126.994327704</v>
      </c>
      <c r="I23" s="92">
        <v>-8.5245851019999996</v>
      </c>
      <c r="J23" s="92">
        <v>126.994754935</v>
      </c>
      <c r="K23" s="92" t="s">
        <v>45</v>
      </c>
      <c r="L23" s="92" t="s">
        <v>43</v>
      </c>
      <c r="M23" s="92">
        <v>0.20200481694399999</v>
      </c>
      <c r="N23" s="94">
        <v>3.7</v>
      </c>
      <c r="O23" s="92" t="s">
        <v>42</v>
      </c>
      <c r="P23" s="92" t="s">
        <v>42</v>
      </c>
      <c r="Q23" s="92" t="s">
        <v>8</v>
      </c>
    </row>
    <row r="24" spans="2:17">
      <c r="B24" s="92">
        <v>19</v>
      </c>
      <c r="C24" s="93" t="s">
        <v>64</v>
      </c>
      <c r="D24" s="92" t="s">
        <v>41</v>
      </c>
      <c r="E24" s="92" t="s">
        <v>42</v>
      </c>
      <c r="F24" s="92" t="s">
        <v>7</v>
      </c>
      <c r="G24" s="92">
        <v>-8.5229654910000008</v>
      </c>
      <c r="H24" s="92">
        <v>126.995068854</v>
      </c>
      <c r="I24" s="92">
        <v>-8.5213452099999998</v>
      </c>
      <c r="J24" s="92">
        <v>126.99500720100001</v>
      </c>
      <c r="K24" s="92" t="s">
        <v>45</v>
      </c>
      <c r="L24" s="92" t="s">
        <v>43</v>
      </c>
      <c r="M24" s="92">
        <v>0.18370181096999999</v>
      </c>
      <c r="N24" s="94">
        <v>6.4</v>
      </c>
      <c r="O24" s="92" t="s">
        <v>42</v>
      </c>
      <c r="P24" s="92" t="s">
        <v>42</v>
      </c>
      <c r="Q24" s="92" t="s">
        <v>8</v>
      </c>
    </row>
    <row r="25" spans="2:17">
      <c r="B25" s="92">
        <v>20</v>
      </c>
      <c r="C25" s="93" t="s">
        <v>65</v>
      </c>
      <c r="D25" s="92" t="s">
        <v>41</v>
      </c>
      <c r="E25" s="92" t="s">
        <v>42</v>
      </c>
      <c r="F25" s="92" t="s">
        <v>7</v>
      </c>
      <c r="G25" s="92">
        <v>-8.5215085909999999</v>
      </c>
      <c r="H25" s="92">
        <v>126.995177455999</v>
      </c>
      <c r="I25" s="92">
        <v>-8.5202125750000004</v>
      </c>
      <c r="J25" s="92">
        <v>126.997252278999</v>
      </c>
      <c r="K25" s="92" t="s">
        <v>45</v>
      </c>
      <c r="L25" s="92" t="s">
        <v>43</v>
      </c>
      <c r="M25" s="92">
        <v>0.27122441905700001</v>
      </c>
      <c r="N25" s="94">
        <v>6</v>
      </c>
      <c r="O25" s="92" t="s">
        <v>42</v>
      </c>
      <c r="P25" s="92" t="s">
        <v>42</v>
      </c>
      <c r="Q25" s="92" t="s">
        <v>8</v>
      </c>
    </row>
    <row r="26" spans="2:17">
      <c r="B26" s="92">
        <v>21</v>
      </c>
      <c r="C26" s="93" t="s">
        <v>66</v>
      </c>
      <c r="D26" s="92" t="s">
        <v>41</v>
      </c>
      <c r="E26" s="92" t="s">
        <v>42</v>
      </c>
      <c r="F26" s="92" t="s">
        <v>7</v>
      </c>
      <c r="G26" s="92">
        <v>-8.522029045</v>
      </c>
      <c r="H26" s="92">
        <v>126.998241476999</v>
      </c>
      <c r="I26" s="92">
        <v>-8.5135895319999904</v>
      </c>
      <c r="J26" s="92">
        <v>126.99267173600001</v>
      </c>
      <c r="K26" s="92" t="s">
        <v>45</v>
      </c>
      <c r="L26" s="92" t="s">
        <v>43</v>
      </c>
      <c r="M26" s="92">
        <v>1.1205686588699999</v>
      </c>
      <c r="N26" s="94">
        <v>5</v>
      </c>
      <c r="O26" s="92" t="s">
        <v>42</v>
      </c>
      <c r="P26" s="92" t="s">
        <v>42</v>
      </c>
      <c r="Q26" s="92" t="s">
        <v>8</v>
      </c>
    </row>
    <row r="27" spans="2:17">
      <c r="B27" s="92">
        <v>22</v>
      </c>
      <c r="C27" s="93" t="s">
        <v>67</v>
      </c>
      <c r="D27" s="92" t="s">
        <v>41</v>
      </c>
      <c r="E27" s="92" t="s">
        <v>42</v>
      </c>
      <c r="F27" s="92" t="s">
        <v>7</v>
      </c>
      <c r="G27" s="92">
        <v>-8.5135896710000001</v>
      </c>
      <c r="H27" s="92">
        <v>126.992672236</v>
      </c>
      <c r="I27" s="92">
        <v>-8.4989491659999903</v>
      </c>
      <c r="J27" s="92">
        <v>126.998059329</v>
      </c>
      <c r="K27" s="92" t="s">
        <v>6</v>
      </c>
      <c r="L27" s="92" t="s">
        <v>43</v>
      </c>
      <c r="M27" s="92">
        <v>1.7475000056900001</v>
      </c>
      <c r="N27" s="94">
        <v>5.3</v>
      </c>
      <c r="O27" s="92" t="s">
        <v>42</v>
      </c>
      <c r="P27" s="92" t="s">
        <v>42</v>
      </c>
      <c r="Q27" s="92" t="s">
        <v>8</v>
      </c>
    </row>
    <row r="28" spans="2:17">
      <c r="B28" s="92">
        <v>23</v>
      </c>
      <c r="C28" s="93" t="s">
        <v>68</v>
      </c>
      <c r="D28" s="92" t="s">
        <v>41</v>
      </c>
      <c r="E28" s="92" t="s">
        <v>42</v>
      </c>
      <c r="F28" s="92" t="s">
        <v>7</v>
      </c>
      <c r="G28" s="92">
        <v>-8.5041145409999999</v>
      </c>
      <c r="H28" s="92">
        <v>126.989152549</v>
      </c>
      <c r="I28" s="92">
        <v>-8.4979372350000002</v>
      </c>
      <c r="J28" s="92">
        <v>126.996028229999</v>
      </c>
      <c r="K28" s="92" t="s">
        <v>6</v>
      </c>
      <c r="L28" s="92" t="s">
        <v>43</v>
      </c>
      <c r="M28" s="92">
        <v>1.23373537488</v>
      </c>
      <c r="N28" s="94">
        <v>4.5999999999999996</v>
      </c>
      <c r="O28" s="92" t="s">
        <v>42</v>
      </c>
      <c r="P28" s="92" t="s">
        <v>42</v>
      </c>
      <c r="Q28" s="92" t="s">
        <v>8</v>
      </c>
    </row>
    <row r="29" spans="2:17">
      <c r="B29" s="92">
        <v>24</v>
      </c>
      <c r="C29" s="93" t="s">
        <v>69</v>
      </c>
      <c r="D29" s="92" t="s">
        <v>41</v>
      </c>
      <c r="E29" s="92" t="s">
        <v>42</v>
      </c>
      <c r="F29" s="92" t="s">
        <v>7</v>
      </c>
      <c r="G29" s="92">
        <v>-8.5045549650000005</v>
      </c>
      <c r="H29" s="92">
        <v>126.99088048</v>
      </c>
      <c r="I29" s="92">
        <v>-8.5074614020000006</v>
      </c>
      <c r="J29" s="92">
        <v>126.98968058</v>
      </c>
      <c r="K29" s="92" t="s">
        <v>6</v>
      </c>
      <c r="L29" s="92" t="s">
        <v>43</v>
      </c>
      <c r="M29" s="92">
        <v>0.34891073178900001</v>
      </c>
      <c r="N29" s="94">
        <v>4.0999999999999996</v>
      </c>
      <c r="O29" s="92" t="s">
        <v>42</v>
      </c>
      <c r="P29" s="92" t="s">
        <v>42</v>
      </c>
      <c r="Q29" s="92" t="s">
        <v>8</v>
      </c>
    </row>
    <row r="30" spans="2:17">
      <c r="B30" s="92">
        <v>25</v>
      </c>
      <c r="C30" s="93" t="s">
        <v>70</v>
      </c>
      <c r="D30" s="92" t="s">
        <v>41</v>
      </c>
      <c r="E30" s="92" t="s">
        <v>42</v>
      </c>
      <c r="F30" s="92" t="s">
        <v>7</v>
      </c>
      <c r="G30" s="92">
        <v>-8.5070972240000007</v>
      </c>
      <c r="H30" s="92">
        <v>126.988035173</v>
      </c>
      <c r="I30" s="92">
        <v>-8.5110061110000004</v>
      </c>
      <c r="J30" s="92">
        <v>127.004619033</v>
      </c>
      <c r="K30" s="92" t="s">
        <v>6</v>
      </c>
      <c r="L30" s="92" t="s">
        <v>43</v>
      </c>
      <c r="M30" s="92">
        <v>1.87778685677</v>
      </c>
      <c r="N30" s="94">
        <v>7.8</v>
      </c>
      <c r="O30" s="92" t="s">
        <v>42</v>
      </c>
      <c r="P30" s="92" t="s">
        <v>42</v>
      </c>
      <c r="Q30" s="92" t="s">
        <v>8</v>
      </c>
    </row>
    <row r="31" spans="2:17">
      <c r="B31" s="92">
        <v>26</v>
      </c>
      <c r="C31" s="93" t="s">
        <v>71</v>
      </c>
      <c r="D31" s="92" t="s">
        <v>41</v>
      </c>
      <c r="E31" s="92" t="s">
        <v>42</v>
      </c>
      <c r="F31" s="92" t="s">
        <v>7</v>
      </c>
      <c r="G31" s="92">
        <v>-8.5212036730000005</v>
      </c>
      <c r="H31" s="92">
        <v>127.002122150999</v>
      </c>
      <c r="I31" s="92">
        <v>-8.5249643919999905</v>
      </c>
      <c r="J31" s="92">
        <v>127.009095101</v>
      </c>
      <c r="K31" s="92" t="s">
        <v>6</v>
      </c>
      <c r="L31" s="92" t="s">
        <v>43</v>
      </c>
      <c r="M31" s="92">
        <v>0.88504267848600005</v>
      </c>
      <c r="N31" s="94">
        <v>4.8</v>
      </c>
      <c r="O31" s="92" t="s">
        <v>42</v>
      </c>
      <c r="P31" s="92" t="s">
        <v>42</v>
      </c>
      <c r="Q31" s="92" t="s">
        <v>8</v>
      </c>
    </row>
    <row r="32" spans="2:17">
      <c r="B32" s="92">
        <v>27</v>
      </c>
      <c r="C32" s="93" t="s">
        <v>72</v>
      </c>
      <c r="D32" s="92" t="s">
        <v>41</v>
      </c>
      <c r="E32" s="92" t="s">
        <v>42</v>
      </c>
      <c r="F32" s="92" t="s">
        <v>7</v>
      </c>
      <c r="G32" s="92">
        <v>-8.5194265579999904</v>
      </c>
      <c r="H32" s="92">
        <v>127.004235525</v>
      </c>
      <c r="I32" s="92">
        <v>-8.5236295979999905</v>
      </c>
      <c r="J32" s="92">
        <v>127.007397483999</v>
      </c>
      <c r="K32" s="92" t="s">
        <v>6</v>
      </c>
      <c r="L32" s="92" t="s">
        <v>43</v>
      </c>
      <c r="M32" s="92">
        <v>0.685380813215</v>
      </c>
      <c r="N32" s="94">
        <v>3.9</v>
      </c>
      <c r="O32" s="92" t="s">
        <v>42</v>
      </c>
      <c r="P32" s="92" t="s">
        <v>42</v>
      </c>
      <c r="Q32" s="92" t="s">
        <v>8</v>
      </c>
    </row>
    <row r="33" spans="2:17">
      <c r="B33" s="92">
        <v>28</v>
      </c>
      <c r="C33" s="93" t="s">
        <v>73</v>
      </c>
      <c r="D33" s="92" t="s">
        <v>41</v>
      </c>
      <c r="E33" s="92" t="s">
        <v>42</v>
      </c>
      <c r="F33" s="92" t="s">
        <v>7</v>
      </c>
      <c r="G33" s="92">
        <v>-8.5183400369999998</v>
      </c>
      <c r="H33" s="92">
        <v>126.999808934</v>
      </c>
      <c r="I33" s="92">
        <v>-8.5202156999999996</v>
      </c>
      <c r="J33" s="92">
        <v>126.999049578</v>
      </c>
      <c r="K33" s="92" t="s">
        <v>6</v>
      </c>
      <c r="L33" s="92" t="s">
        <v>43</v>
      </c>
      <c r="M33" s="92">
        <v>0.257864326182</v>
      </c>
      <c r="N33" s="94">
        <v>4.3</v>
      </c>
      <c r="O33" s="92" t="s">
        <v>42</v>
      </c>
      <c r="P33" s="92" t="s">
        <v>42</v>
      </c>
      <c r="Q33" s="92" t="s">
        <v>8</v>
      </c>
    </row>
    <row r="34" spans="2:17">
      <c r="B34" s="92">
        <v>29</v>
      </c>
      <c r="C34" s="93" t="s">
        <v>74</v>
      </c>
      <c r="D34" s="92" t="s">
        <v>41</v>
      </c>
      <c r="E34" s="92" t="s">
        <v>42</v>
      </c>
      <c r="F34" s="92" t="s">
        <v>7</v>
      </c>
      <c r="G34" s="92">
        <v>-8.5228997549999903</v>
      </c>
      <c r="H34" s="92">
        <v>126.993222053</v>
      </c>
      <c r="I34" s="92">
        <v>-8.5277189809999996</v>
      </c>
      <c r="J34" s="92">
        <v>126.991196548999</v>
      </c>
      <c r="K34" s="92" t="s">
        <v>6</v>
      </c>
      <c r="L34" s="92" t="s">
        <v>43</v>
      </c>
      <c r="M34" s="92">
        <v>0.68858331946999995</v>
      </c>
      <c r="N34" s="94">
        <v>3.3</v>
      </c>
      <c r="O34" s="92" t="s">
        <v>42</v>
      </c>
      <c r="P34" s="92" t="s">
        <v>42</v>
      </c>
      <c r="Q34" s="92" t="s">
        <v>8</v>
      </c>
    </row>
    <row r="35" spans="2:17">
      <c r="B35" s="92">
        <v>30</v>
      </c>
      <c r="C35" s="93" t="s">
        <v>75</v>
      </c>
      <c r="D35" s="92" t="s">
        <v>41</v>
      </c>
      <c r="E35" s="92" t="s">
        <v>42</v>
      </c>
      <c r="F35" s="92" t="s">
        <v>7</v>
      </c>
      <c r="G35" s="92">
        <v>-8.5242047830000001</v>
      </c>
      <c r="H35" s="92">
        <v>126.989161448999</v>
      </c>
      <c r="I35" s="92">
        <v>-8.5259714070000001</v>
      </c>
      <c r="J35" s="92">
        <v>126.991500539</v>
      </c>
      <c r="K35" s="92" t="s">
        <v>6</v>
      </c>
      <c r="L35" s="92" t="s">
        <v>43</v>
      </c>
      <c r="M35" s="92">
        <v>0.32553777577999998</v>
      </c>
      <c r="N35" s="94">
        <v>4</v>
      </c>
      <c r="O35" s="92" t="s">
        <v>42</v>
      </c>
      <c r="P35" s="92" t="s">
        <v>42</v>
      </c>
      <c r="Q35" s="92" t="s">
        <v>8</v>
      </c>
    </row>
    <row r="36" spans="2:17">
      <c r="B36" s="92">
        <v>31</v>
      </c>
      <c r="C36" s="93" t="s">
        <v>76</v>
      </c>
      <c r="D36" s="92" t="s">
        <v>41</v>
      </c>
      <c r="E36" s="92" t="s">
        <v>42</v>
      </c>
      <c r="F36" s="92" t="s">
        <v>7</v>
      </c>
      <c r="G36" s="92">
        <v>-8.5176879779999997</v>
      </c>
      <c r="H36" s="92">
        <v>126.990897991</v>
      </c>
      <c r="I36" s="92">
        <v>-8.5242053729999903</v>
      </c>
      <c r="J36" s="92">
        <v>126.989159845</v>
      </c>
      <c r="K36" s="92" t="s">
        <v>6</v>
      </c>
      <c r="L36" s="92" t="s">
        <v>43</v>
      </c>
      <c r="M36" s="92">
        <v>0.86763896583699995</v>
      </c>
      <c r="N36" s="94">
        <v>4.2</v>
      </c>
      <c r="O36" s="92" t="s">
        <v>42</v>
      </c>
      <c r="P36" s="92" t="s">
        <v>42</v>
      </c>
      <c r="Q36" s="92" t="s">
        <v>8</v>
      </c>
    </row>
    <row r="37" spans="2:17">
      <c r="B37" s="92">
        <v>32</v>
      </c>
      <c r="C37" s="93" t="s">
        <v>77</v>
      </c>
      <c r="D37" s="92" t="s">
        <v>41</v>
      </c>
      <c r="E37" s="92" t="s">
        <v>42</v>
      </c>
      <c r="F37" s="92" t="s">
        <v>7</v>
      </c>
      <c r="G37" s="92">
        <v>-8.4923707359999998</v>
      </c>
      <c r="H37" s="92">
        <v>126.994050675</v>
      </c>
      <c r="I37" s="92">
        <v>-8.4964640780000007</v>
      </c>
      <c r="J37" s="92">
        <v>126.99331950600001</v>
      </c>
      <c r="K37" s="92" t="s">
        <v>6</v>
      </c>
      <c r="L37" s="92" t="s">
        <v>43</v>
      </c>
      <c r="M37" s="92">
        <v>0.46076482992000001</v>
      </c>
      <c r="N37" s="94">
        <v>3</v>
      </c>
      <c r="O37" s="92" t="s">
        <v>42</v>
      </c>
      <c r="P37" s="92" t="s">
        <v>42</v>
      </c>
      <c r="Q37" s="92" t="s">
        <v>8</v>
      </c>
    </row>
    <row r="38" spans="2:17">
      <c r="B38" s="92">
        <v>33</v>
      </c>
      <c r="C38" s="93" t="s">
        <v>78</v>
      </c>
      <c r="D38" s="92" t="s">
        <v>41</v>
      </c>
      <c r="E38" s="92" t="s">
        <v>42</v>
      </c>
      <c r="F38" s="92" t="s">
        <v>7</v>
      </c>
      <c r="G38" s="92">
        <v>-8.5042543689999999</v>
      </c>
      <c r="H38" s="92">
        <v>126.991778168</v>
      </c>
      <c r="I38" s="92">
        <v>-8.5041606129999998</v>
      </c>
      <c r="J38" s="92">
        <v>126.995974903999</v>
      </c>
      <c r="K38" s="92" t="s">
        <v>6</v>
      </c>
      <c r="L38" s="92" t="s">
        <v>43</v>
      </c>
      <c r="M38" s="92">
        <v>0.49803519228199999</v>
      </c>
      <c r="N38" s="94">
        <v>3</v>
      </c>
      <c r="O38" s="92" t="s">
        <v>42</v>
      </c>
      <c r="P38" s="92" t="s">
        <v>42</v>
      </c>
      <c r="Q38" s="92" t="s">
        <v>8</v>
      </c>
    </row>
    <row r="39" spans="2:17">
      <c r="B39" s="92">
        <v>34</v>
      </c>
      <c r="C39" s="93" t="s">
        <v>79</v>
      </c>
      <c r="D39" s="92" t="s">
        <v>41</v>
      </c>
      <c r="E39" s="92" t="s">
        <v>42</v>
      </c>
      <c r="F39" s="92" t="s">
        <v>7</v>
      </c>
      <c r="G39" s="92">
        <v>-8.5059080690000002</v>
      </c>
      <c r="H39" s="92">
        <v>126.988483867</v>
      </c>
      <c r="I39" s="92">
        <v>-8.5065253849999998</v>
      </c>
      <c r="J39" s="92">
        <v>126.989980668</v>
      </c>
      <c r="K39" s="92" t="s">
        <v>6</v>
      </c>
      <c r="L39" s="92" t="s">
        <v>43</v>
      </c>
      <c r="M39" s="92">
        <v>0.178440514799</v>
      </c>
      <c r="N39" s="94">
        <v>2.8</v>
      </c>
      <c r="O39" s="92" t="s">
        <v>42</v>
      </c>
      <c r="P39" s="92" t="s">
        <v>42</v>
      </c>
      <c r="Q39" s="92" t="s">
        <v>8</v>
      </c>
    </row>
    <row r="40" spans="2:17">
      <c r="B40" s="92">
        <v>35</v>
      </c>
      <c r="C40" s="93" t="s">
        <v>80</v>
      </c>
      <c r="D40" s="92" t="s">
        <v>41</v>
      </c>
      <c r="E40" s="92" t="s">
        <v>42</v>
      </c>
      <c r="F40" s="92" t="s">
        <v>7</v>
      </c>
      <c r="G40" s="92">
        <v>-8.5089446219999996</v>
      </c>
      <c r="H40" s="92">
        <v>126.987177577</v>
      </c>
      <c r="I40" s="92">
        <v>-8.5067003979999996</v>
      </c>
      <c r="J40" s="92">
        <v>126.982519776999</v>
      </c>
      <c r="K40" s="92" t="s">
        <v>45</v>
      </c>
      <c r="L40" s="92" t="s">
        <v>43</v>
      </c>
      <c r="M40" s="92">
        <v>0.57016236705800005</v>
      </c>
      <c r="N40" s="94">
        <v>3</v>
      </c>
      <c r="O40" s="92" t="s">
        <v>42</v>
      </c>
      <c r="P40" s="92" t="s">
        <v>42</v>
      </c>
      <c r="Q40" s="92" t="s">
        <v>8</v>
      </c>
    </row>
    <row r="41" spans="2:17">
      <c r="B41" s="92">
        <v>36</v>
      </c>
      <c r="C41" s="93" t="s">
        <v>81</v>
      </c>
      <c r="D41" s="92" t="s">
        <v>41</v>
      </c>
      <c r="E41" s="92" t="s">
        <v>42</v>
      </c>
      <c r="F41" s="92" t="s">
        <v>7</v>
      </c>
      <c r="G41" s="92">
        <v>-8.5054322679999999</v>
      </c>
      <c r="H41" s="92">
        <v>126.988661347</v>
      </c>
      <c r="I41" s="92">
        <v>-8.5082944519999995</v>
      </c>
      <c r="J41" s="92">
        <v>126.98579476</v>
      </c>
      <c r="K41" s="92" t="s">
        <v>45</v>
      </c>
      <c r="L41" s="92" t="s">
        <v>43</v>
      </c>
      <c r="M41" s="92">
        <v>0.56179392926100002</v>
      </c>
      <c r="N41" s="94">
        <v>3</v>
      </c>
      <c r="O41" s="92" t="s">
        <v>42</v>
      </c>
      <c r="P41" s="92" t="s">
        <v>42</v>
      </c>
      <c r="Q41" s="92" t="s">
        <v>8</v>
      </c>
    </row>
    <row r="42" spans="2:17">
      <c r="B42" s="92">
        <v>37</v>
      </c>
      <c r="C42" s="93" t="s">
        <v>82</v>
      </c>
      <c r="D42" s="92" t="s">
        <v>41</v>
      </c>
      <c r="E42" s="92" t="s">
        <v>42</v>
      </c>
      <c r="F42" s="92" t="s">
        <v>7</v>
      </c>
      <c r="G42" s="92">
        <v>-8.5084739079999903</v>
      </c>
      <c r="H42" s="92">
        <v>126.987396913</v>
      </c>
      <c r="I42" s="92">
        <v>-8.5132720820000003</v>
      </c>
      <c r="J42" s="92">
        <v>126.992659218</v>
      </c>
      <c r="K42" s="92" t="s">
        <v>6</v>
      </c>
      <c r="L42" s="92" t="s">
        <v>43</v>
      </c>
      <c r="M42" s="92">
        <v>0.86943668497500004</v>
      </c>
      <c r="N42" s="94">
        <v>3.4</v>
      </c>
      <c r="O42" s="92" t="s">
        <v>42</v>
      </c>
      <c r="P42" s="92" t="s">
        <v>42</v>
      </c>
      <c r="Q42" s="92" t="s">
        <v>8</v>
      </c>
    </row>
    <row r="43" spans="2:17">
      <c r="B43" s="92">
        <v>38</v>
      </c>
      <c r="C43" s="93" t="s">
        <v>83</v>
      </c>
      <c r="D43" s="92" t="s">
        <v>41</v>
      </c>
      <c r="E43" s="92" t="s">
        <v>42</v>
      </c>
      <c r="F43" s="92" t="s">
        <v>7</v>
      </c>
      <c r="G43" s="92">
        <v>-8.5153375469999997</v>
      </c>
      <c r="H43" s="92">
        <v>126.988194269999</v>
      </c>
      <c r="I43" s="92">
        <v>-8.5175260139999995</v>
      </c>
      <c r="J43" s="92">
        <v>126.986973785999</v>
      </c>
      <c r="K43" s="92" t="s">
        <v>6</v>
      </c>
      <c r="L43" s="92" t="s">
        <v>43</v>
      </c>
      <c r="M43" s="92">
        <v>0.37523906152499997</v>
      </c>
      <c r="N43" s="94">
        <v>2.5</v>
      </c>
      <c r="O43" s="92" t="s">
        <v>42</v>
      </c>
      <c r="P43" s="92" t="s">
        <v>42</v>
      </c>
      <c r="Q43" s="92" t="s">
        <v>8</v>
      </c>
    </row>
    <row r="44" spans="2:17">
      <c r="B44" s="92">
        <v>39</v>
      </c>
      <c r="C44" s="93" t="s">
        <v>84</v>
      </c>
      <c r="D44" s="92" t="s">
        <v>41</v>
      </c>
      <c r="E44" s="92" t="s">
        <v>42</v>
      </c>
      <c r="F44" s="92" t="s">
        <v>7</v>
      </c>
      <c r="G44" s="92">
        <v>-8.5121626540000008</v>
      </c>
      <c r="H44" s="92">
        <v>126.986792833</v>
      </c>
      <c r="I44" s="92">
        <v>-8.5114422580000006</v>
      </c>
      <c r="J44" s="92">
        <v>126.986653659</v>
      </c>
      <c r="K44" s="92" t="s">
        <v>6</v>
      </c>
      <c r="L44" s="92" t="s">
        <v>43</v>
      </c>
      <c r="M44" s="92">
        <v>0.66152744383200002</v>
      </c>
      <c r="N44" s="94">
        <v>3.6</v>
      </c>
      <c r="O44" s="92" t="s">
        <v>42</v>
      </c>
      <c r="P44" s="92" t="s">
        <v>42</v>
      </c>
      <c r="Q44" s="92" t="s">
        <v>8</v>
      </c>
    </row>
    <row r="45" spans="2:17">
      <c r="B45" s="92">
        <v>40</v>
      </c>
      <c r="C45" s="93" t="s">
        <v>85</v>
      </c>
      <c r="D45" s="92" t="s">
        <v>41</v>
      </c>
      <c r="E45" s="92" t="s">
        <v>42</v>
      </c>
      <c r="F45" s="92" t="s">
        <v>7</v>
      </c>
      <c r="G45" s="92">
        <v>-8.5330236740000007</v>
      </c>
      <c r="H45" s="92">
        <v>126.997433228999</v>
      </c>
      <c r="I45" s="92">
        <v>-8.5296406240000007</v>
      </c>
      <c r="J45" s="92">
        <v>127.004133311</v>
      </c>
      <c r="K45" s="92" t="s">
        <v>6</v>
      </c>
      <c r="L45" s="92" t="s">
        <v>43</v>
      </c>
      <c r="M45" s="92">
        <v>0.86737046553499997</v>
      </c>
      <c r="N45" s="94">
        <v>4</v>
      </c>
      <c r="O45" s="92" t="s">
        <v>42</v>
      </c>
      <c r="P45" s="92" t="s">
        <v>42</v>
      </c>
      <c r="Q45" s="92" t="s">
        <v>8</v>
      </c>
    </row>
    <row r="46" spans="2:17">
      <c r="B46" s="92">
        <v>41</v>
      </c>
      <c r="C46" s="93" t="s">
        <v>86</v>
      </c>
      <c r="D46" s="92" t="s">
        <v>41</v>
      </c>
      <c r="E46" s="92" t="s">
        <v>42</v>
      </c>
      <c r="F46" s="92" t="s">
        <v>7</v>
      </c>
      <c r="G46" s="92">
        <v>-8.5330591210000009</v>
      </c>
      <c r="H46" s="92">
        <v>126.998264416</v>
      </c>
      <c r="I46" s="92">
        <v>-8.5342407290000004</v>
      </c>
      <c r="J46" s="92">
        <v>126.99925158000001</v>
      </c>
      <c r="K46" s="92" t="s">
        <v>6</v>
      </c>
      <c r="L46" s="92" t="s">
        <v>43</v>
      </c>
      <c r="M46" s="92">
        <v>0.17191626525299999</v>
      </c>
      <c r="N46" s="94">
        <v>3.5</v>
      </c>
      <c r="O46" s="92" t="s">
        <v>42</v>
      </c>
      <c r="P46" s="92" t="s">
        <v>42</v>
      </c>
      <c r="Q46" s="92" t="s">
        <v>8</v>
      </c>
    </row>
    <row r="47" spans="2:17">
      <c r="B47" s="92">
        <v>42</v>
      </c>
      <c r="C47" s="93" t="s">
        <v>87</v>
      </c>
      <c r="D47" s="92" t="s">
        <v>41</v>
      </c>
      <c r="E47" s="92" t="s">
        <v>42</v>
      </c>
      <c r="F47" s="92" t="s">
        <v>7</v>
      </c>
      <c r="G47" s="92">
        <v>-8.525873206</v>
      </c>
      <c r="H47" s="92">
        <v>126.995153823</v>
      </c>
      <c r="I47" s="92">
        <v>-8.5261931489999903</v>
      </c>
      <c r="J47" s="92">
        <v>126.99595186400001</v>
      </c>
      <c r="K47" s="92" t="s">
        <v>6</v>
      </c>
      <c r="L47" s="92" t="s">
        <v>43</v>
      </c>
      <c r="M47" s="92">
        <v>9.9371722398199996E-2</v>
      </c>
      <c r="N47" s="94">
        <v>3</v>
      </c>
      <c r="O47" s="92" t="s">
        <v>42</v>
      </c>
      <c r="P47" s="92" t="s">
        <v>42</v>
      </c>
      <c r="Q47" s="92" t="s">
        <v>8</v>
      </c>
    </row>
    <row r="48" spans="2:17">
      <c r="B48" s="92">
        <v>43</v>
      </c>
      <c r="C48" s="93" t="s">
        <v>88</v>
      </c>
      <c r="D48" s="92" t="s">
        <v>41</v>
      </c>
      <c r="E48" s="92" t="s">
        <v>42</v>
      </c>
      <c r="F48" s="92" t="s">
        <v>7</v>
      </c>
      <c r="G48" s="92">
        <v>-8.5292054349999997</v>
      </c>
      <c r="H48" s="92">
        <v>126.998198531</v>
      </c>
      <c r="I48" s="92">
        <v>-8.5308922159999998</v>
      </c>
      <c r="J48" s="92">
        <v>126.998026858</v>
      </c>
      <c r="K48" s="92" t="s">
        <v>6</v>
      </c>
      <c r="L48" s="92" t="s">
        <v>43</v>
      </c>
      <c r="M48" s="92">
        <v>0.72722799990300002</v>
      </c>
      <c r="N48" s="94">
        <v>3</v>
      </c>
      <c r="O48" s="92" t="s">
        <v>42</v>
      </c>
      <c r="P48" s="92" t="s">
        <v>42</v>
      </c>
      <c r="Q48" s="92" t="s">
        <v>8</v>
      </c>
    </row>
    <row r="49" spans="2:17">
      <c r="B49" s="92">
        <v>44</v>
      </c>
      <c r="C49" s="93" t="s">
        <v>89</v>
      </c>
      <c r="D49" s="92" t="s">
        <v>41</v>
      </c>
      <c r="E49" s="92" t="s">
        <v>42</v>
      </c>
      <c r="F49" s="92" t="s">
        <v>7</v>
      </c>
      <c r="G49" s="92">
        <v>-8.4570511100000001</v>
      </c>
      <c r="H49" s="92">
        <v>127.00117357000001</v>
      </c>
      <c r="I49" s="92">
        <v>-8.445885831</v>
      </c>
      <c r="J49" s="92">
        <v>127.00936354</v>
      </c>
      <c r="K49" s="92" t="s">
        <v>6</v>
      </c>
      <c r="L49" s="92" t="s">
        <v>43</v>
      </c>
      <c r="M49" s="92">
        <v>2.2364632446199999</v>
      </c>
      <c r="N49" s="94">
        <v>4</v>
      </c>
      <c r="O49" s="92" t="s">
        <v>42</v>
      </c>
      <c r="P49" s="92" t="s">
        <v>42</v>
      </c>
      <c r="Q49" s="92" t="s">
        <v>8</v>
      </c>
    </row>
    <row r="50" spans="2:17">
      <c r="B50" s="92">
        <v>45</v>
      </c>
      <c r="C50" s="93" t="s">
        <v>90</v>
      </c>
      <c r="D50" s="92" t="s">
        <v>41</v>
      </c>
      <c r="E50" s="92" t="s">
        <v>42</v>
      </c>
      <c r="F50" s="92" t="s">
        <v>7</v>
      </c>
      <c r="G50" s="92">
        <v>-8.4420717280000002</v>
      </c>
      <c r="H50" s="92">
        <v>127.015774604</v>
      </c>
      <c r="I50" s="92">
        <v>-8.4492806389999995</v>
      </c>
      <c r="J50" s="92">
        <v>127.013360432</v>
      </c>
      <c r="K50" s="92" t="s">
        <v>45</v>
      </c>
      <c r="L50" s="92" t="s">
        <v>43</v>
      </c>
      <c r="M50" s="92">
        <v>0.85589380984600005</v>
      </c>
      <c r="N50" s="94">
        <v>4</v>
      </c>
      <c r="O50" s="92" t="s">
        <v>42</v>
      </c>
      <c r="P50" s="92" t="s">
        <v>42</v>
      </c>
      <c r="Q50" s="92" t="s">
        <v>8</v>
      </c>
    </row>
    <row r="51" spans="2:17">
      <c r="B51" s="92">
        <v>46</v>
      </c>
      <c r="C51" s="93" t="s">
        <v>91</v>
      </c>
      <c r="D51" s="92" t="s">
        <v>41</v>
      </c>
      <c r="E51" s="92" t="s">
        <v>42</v>
      </c>
      <c r="F51" s="92" t="s">
        <v>7</v>
      </c>
      <c r="G51" s="92">
        <v>-8.4958171339999904</v>
      </c>
      <c r="H51" s="92">
        <v>126.991899308</v>
      </c>
      <c r="I51" s="92">
        <v>-8.5035505239999996</v>
      </c>
      <c r="J51" s="92">
        <v>127.007504262</v>
      </c>
      <c r="K51" s="92" t="s">
        <v>6</v>
      </c>
      <c r="L51" s="92" t="s">
        <v>43</v>
      </c>
      <c r="M51" s="92">
        <v>1.92029718595</v>
      </c>
      <c r="N51" s="94">
        <v>6</v>
      </c>
      <c r="O51" s="92" t="s">
        <v>42</v>
      </c>
      <c r="P51" s="92" t="s">
        <v>42</v>
      </c>
      <c r="Q51" s="92" t="s">
        <v>8</v>
      </c>
    </row>
    <row r="52" spans="2:17">
      <c r="B52" s="92">
        <v>47</v>
      </c>
      <c r="C52" s="93" t="s">
        <v>92</v>
      </c>
      <c r="D52" s="92" t="s">
        <v>41</v>
      </c>
      <c r="E52" s="92" t="s">
        <v>42</v>
      </c>
      <c r="F52" s="92" t="s">
        <v>7</v>
      </c>
      <c r="G52" s="92">
        <v>-8.5081403150000003</v>
      </c>
      <c r="H52" s="92">
        <v>126.987547582</v>
      </c>
      <c r="I52" s="92">
        <v>-8.5068975570000003</v>
      </c>
      <c r="J52" s="92">
        <v>126.984689397</v>
      </c>
      <c r="K52" s="92" t="s">
        <v>6</v>
      </c>
      <c r="L52" s="92" t="s">
        <v>43</v>
      </c>
      <c r="M52" s="92">
        <v>0.34557538640399998</v>
      </c>
      <c r="N52" s="94">
        <v>4</v>
      </c>
      <c r="O52" s="92" t="s">
        <v>42</v>
      </c>
      <c r="P52" s="92" t="s">
        <v>42</v>
      </c>
      <c r="Q52" s="92" t="s">
        <v>8</v>
      </c>
    </row>
    <row r="53" spans="2:17">
      <c r="B53" s="92">
        <v>48</v>
      </c>
      <c r="C53" s="93" t="s">
        <v>93</v>
      </c>
      <c r="D53" s="92" t="s">
        <v>41</v>
      </c>
      <c r="E53" s="92" t="s">
        <v>42</v>
      </c>
      <c r="F53" s="92" t="s">
        <v>7</v>
      </c>
      <c r="G53" s="92">
        <v>-8.5077697889999904</v>
      </c>
      <c r="H53" s="92">
        <v>126.984732889</v>
      </c>
      <c r="I53" s="92">
        <v>-8.5070671779999998</v>
      </c>
      <c r="J53" s="92">
        <v>126.98506521900001</v>
      </c>
      <c r="K53" s="92" t="s">
        <v>6</v>
      </c>
      <c r="L53" s="92" t="s">
        <v>43</v>
      </c>
      <c r="M53" s="92">
        <v>8.5920024496800002E-2</v>
      </c>
      <c r="N53" s="94">
        <v>4</v>
      </c>
      <c r="O53" s="92" t="s">
        <v>42</v>
      </c>
      <c r="P53" s="92" t="s">
        <v>42</v>
      </c>
      <c r="Q53" s="92" t="s">
        <v>8</v>
      </c>
    </row>
    <row r="54" spans="2:17">
      <c r="B54" s="92">
        <v>49</v>
      </c>
      <c r="C54" s="93" t="s">
        <v>94</v>
      </c>
      <c r="D54" s="92" t="s">
        <v>41</v>
      </c>
      <c r="E54" s="92" t="s">
        <v>42</v>
      </c>
      <c r="F54" s="92" t="s">
        <v>7</v>
      </c>
      <c r="G54" s="92">
        <v>-8.5075781680000002</v>
      </c>
      <c r="H54" s="92">
        <v>126.984333744</v>
      </c>
      <c r="I54" s="92">
        <v>-8.5054788840000004</v>
      </c>
      <c r="J54" s="92">
        <v>126.984623834</v>
      </c>
      <c r="K54" s="92" t="s">
        <v>6</v>
      </c>
      <c r="L54" s="92" t="s">
        <v>43</v>
      </c>
      <c r="M54" s="92">
        <v>0.29332327516700002</v>
      </c>
      <c r="N54" s="94">
        <v>4</v>
      </c>
      <c r="O54" s="92" t="s">
        <v>42</v>
      </c>
      <c r="P54" s="92" t="s">
        <v>42</v>
      </c>
      <c r="Q54" s="92" t="s">
        <v>8</v>
      </c>
    </row>
    <row r="55" spans="2:17">
      <c r="B55" s="92">
        <v>50</v>
      </c>
      <c r="C55" s="93" t="s">
        <v>95</v>
      </c>
      <c r="D55" s="92" t="s">
        <v>41</v>
      </c>
      <c r="E55" s="92" t="s">
        <v>42</v>
      </c>
      <c r="F55" s="92" t="s">
        <v>7</v>
      </c>
      <c r="G55" s="92">
        <v>-8.5069787150000007</v>
      </c>
      <c r="H55" s="92">
        <v>126.988076052</v>
      </c>
      <c r="I55" s="92">
        <v>-8.5063298589999903</v>
      </c>
      <c r="J55" s="92">
        <v>126.986750383</v>
      </c>
      <c r="K55" s="92" t="s">
        <v>96</v>
      </c>
      <c r="L55" s="92" t="s">
        <v>43</v>
      </c>
      <c r="M55" s="92">
        <v>0.162713337239</v>
      </c>
      <c r="N55" s="94">
        <v>5</v>
      </c>
      <c r="O55" s="92" t="s">
        <v>42</v>
      </c>
      <c r="P55" s="92" t="s">
        <v>42</v>
      </c>
      <c r="Q55" s="92" t="s">
        <v>8</v>
      </c>
    </row>
    <row r="56" spans="2:17">
      <c r="B56" s="92">
        <v>51</v>
      </c>
      <c r="C56" s="93" t="s">
        <v>97</v>
      </c>
      <c r="D56" s="92" t="s">
        <v>41</v>
      </c>
      <c r="E56" s="92" t="s">
        <v>42</v>
      </c>
      <c r="F56" s="92" t="s">
        <v>7</v>
      </c>
      <c r="G56" s="92">
        <v>-8.5076715850000006</v>
      </c>
      <c r="H56" s="92">
        <v>126.986578271</v>
      </c>
      <c r="I56" s="92">
        <v>-8.5065403419999903</v>
      </c>
      <c r="J56" s="92">
        <v>126.987160946</v>
      </c>
      <c r="K56" s="92" t="s">
        <v>96</v>
      </c>
      <c r="L56" s="92" t="s">
        <v>43</v>
      </c>
      <c r="M56" s="92">
        <v>0.14074600756299999</v>
      </c>
      <c r="N56" s="94">
        <v>5</v>
      </c>
      <c r="O56" s="92" t="s">
        <v>42</v>
      </c>
      <c r="P56" s="92" t="s">
        <v>42</v>
      </c>
      <c r="Q56" s="92" t="s">
        <v>8</v>
      </c>
    </row>
    <row r="57" spans="2:17">
      <c r="B57" s="92">
        <v>52</v>
      </c>
      <c r="C57" s="93" t="s">
        <v>98</v>
      </c>
      <c r="D57" s="92" t="s">
        <v>41</v>
      </c>
      <c r="E57" s="92" t="s">
        <v>42</v>
      </c>
      <c r="F57" s="92" t="s">
        <v>7</v>
      </c>
      <c r="G57" s="92">
        <v>-8.5207224569999997</v>
      </c>
      <c r="H57" s="92">
        <v>127.00644971200001</v>
      </c>
      <c r="I57" s="92">
        <v>-8.5175378780000006</v>
      </c>
      <c r="J57" s="92">
        <v>127.005987623</v>
      </c>
      <c r="K57" s="92" t="s">
        <v>6</v>
      </c>
      <c r="L57" s="92" t="s">
        <v>43</v>
      </c>
      <c r="M57" s="92">
        <v>0.56365619318299998</v>
      </c>
      <c r="N57" s="94">
        <v>4</v>
      </c>
      <c r="O57" s="92" t="s">
        <v>42</v>
      </c>
      <c r="P57" s="92" t="s">
        <v>42</v>
      </c>
      <c r="Q57" s="92" t="s">
        <v>8</v>
      </c>
    </row>
    <row r="58" spans="2:17">
      <c r="B58" s="92">
        <v>53</v>
      </c>
      <c r="C58" s="93" t="s">
        <v>99</v>
      </c>
      <c r="D58" s="92" t="s">
        <v>41</v>
      </c>
      <c r="E58" s="92" t="s">
        <v>42</v>
      </c>
      <c r="F58" s="92" t="s">
        <v>7</v>
      </c>
      <c r="G58" s="92">
        <v>-8.5206190779999904</v>
      </c>
      <c r="H58" s="92">
        <v>127.005280863</v>
      </c>
      <c r="I58" s="92">
        <v>-8.5221760389999996</v>
      </c>
      <c r="J58" s="92">
        <v>127.00498332700001</v>
      </c>
      <c r="K58" s="92" t="s">
        <v>6</v>
      </c>
      <c r="L58" s="92" t="s">
        <v>43</v>
      </c>
      <c r="M58" s="92">
        <v>0.175934227912</v>
      </c>
      <c r="N58" s="94">
        <v>4</v>
      </c>
      <c r="O58" s="92" t="s">
        <v>42</v>
      </c>
      <c r="P58" s="92" t="s">
        <v>42</v>
      </c>
      <c r="Q58" s="92" t="s">
        <v>8</v>
      </c>
    </row>
    <row r="59" spans="2:17">
      <c r="B59" s="92">
        <v>54</v>
      </c>
      <c r="C59" s="93" t="s">
        <v>100</v>
      </c>
      <c r="D59" s="92" t="s">
        <v>41</v>
      </c>
      <c r="E59" s="92" t="s">
        <v>42</v>
      </c>
      <c r="F59" s="92" t="s">
        <v>7</v>
      </c>
      <c r="G59" s="92">
        <v>-8.5215288569999998</v>
      </c>
      <c r="H59" s="92">
        <v>127.007018351</v>
      </c>
      <c r="I59" s="92">
        <v>-8.5228766030000003</v>
      </c>
      <c r="J59" s="92">
        <v>127.006056481</v>
      </c>
      <c r="K59" s="92" t="s">
        <v>6</v>
      </c>
      <c r="L59" s="92" t="s">
        <v>43</v>
      </c>
      <c r="M59" s="92">
        <v>0.188439524848</v>
      </c>
      <c r="N59" s="94">
        <v>4</v>
      </c>
      <c r="O59" s="92" t="s">
        <v>42</v>
      </c>
      <c r="P59" s="92" t="s">
        <v>42</v>
      </c>
      <c r="Q59" s="92" t="s">
        <v>8</v>
      </c>
    </row>
    <row r="60" spans="2:17">
      <c r="B60" s="92">
        <v>55</v>
      </c>
      <c r="C60" s="93" t="s">
        <v>101</v>
      </c>
      <c r="D60" s="92" t="s">
        <v>41</v>
      </c>
      <c r="E60" s="92" t="s">
        <v>42</v>
      </c>
      <c r="F60" s="92" t="s">
        <v>7</v>
      </c>
      <c r="G60" s="92">
        <v>-8.5247518230000008</v>
      </c>
      <c r="H60" s="92">
        <v>126.99919343000001</v>
      </c>
      <c r="I60" s="92">
        <v>-8.5254547570000003</v>
      </c>
      <c r="J60" s="92">
        <v>127.00013819900001</v>
      </c>
      <c r="K60" s="92" t="s">
        <v>6</v>
      </c>
      <c r="L60" s="92" t="s">
        <v>43</v>
      </c>
      <c r="M60" s="92">
        <v>0.18158020246500001</v>
      </c>
      <c r="N60" s="94">
        <v>3</v>
      </c>
      <c r="O60" s="92" t="s">
        <v>42</v>
      </c>
      <c r="P60" s="92" t="s">
        <v>42</v>
      </c>
      <c r="Q60" s="92" t="s">
        <v>8</v>
      </c>
    </row>
    <row r="61" spans="2:17">
      <c r="B61" s="92">
        <v>56</v>
      </c>
      <c r="C61" s="93" t="s">
        <v>102</v>
      </c>
      <c r="D61" s="92" t="s">
        <v>41</v>
      </c>
      <c r="E61" s="92" t="s">
        <v>42</v>
      </c>
      <c r="F61" s="92" t="s">
        <v>7</v>
      </c>
      <c r="G61" s="92">
        <v>-8.4933307140000007</v>
      </c>
      <c r="H61" s="92">
        <v>127.001421011999</v>
      </c>
      <c r="I61" s="92">
        <v>-8.4989475819999996</v>
      </c>
      <c r="J61" s="92">
        <v>126.998060111</v>
      </c>
      <c r="K61" s="92" t="s">
        <v>6</v>
      </c>
      <c r="L61" s="92" t="s">
        <v>43</v>
      </c>
      <c r="M61" s="92">
        <v>0.72465368216399995</v>
      </c>
      <c r="N61" s="94">
        <v>4</v>
      </c>
      <c r="O61" s="92" t="s">
        <v>42</v>
      </c>
      <c r="P61" s="92" t="s">
        <v>42</v>
      </c>
      <c r="Q61" s="92" t="s">
        <v>8</v>
      </c>
    </row>
    <row r="62" spans="2:17">
      <c r="B62" s="92">
        <v>57</v>
      </c>
      <c r="C62" s="93" t="s">
        <v>103</v>
      </c>
      <c r="D62" s="92" t="s">
        <v>41</v>
      </c>
      <c r="E62" s="92" t="s">
        <v>42</v>
      </c>
      <c r="F62" s="92" t="s">
        <v>7</v>
      </c>
      <c r="G62" s="92">
        <v>-8.5229176169999903</v>
      </c>
      <c r="H62" s="92">
        <v>126.995210607999</v>
      </c>
      <c r="I62" s="92">
        <v>-8.5245850740000009</v>
      </c>
      <c r="J62" s="92">
        <v>126.994756096</v>
      </c>
      <c r="K62" s="92" t="s">
        <v>45</v>
      </c>
      <c r="L62" s="92" t="s">
        <v>43</v>
      </c>
      <c r="M62" s="92">
        <v>0.20060031662300001</v>
      </c>
      <c r="N62" s="94">
        <v>5</v>
      </c>
      <c r="O62" s="92" t="s">
        <v>42</v>
      </c>
      <c r="P62" s="92" t="s">
        <v>42</v>
      </c>
      <c r="Q62" s="92" t="s">
        <v>8</v>
      </c>
    </row>
    <row r="63" spans="2:17">
      <c r="B63" s="92">
        <v>58</v>
      </c>
      <c r="C63" s="93" t="s">
        <v>104</v>
      </c>
      <c r="D63" s="92" t="s">
        <v>41</v>
      </c>
      <c r="E63" s="92" t="s">
        <v>42</v>
      </c>
      <c r="F63" s="92" t="s">
        <v>7</v>
      </c>
      <c r="G63" s="92">
        <v>-8.5176870390000001</v>
      </c>
      <c r="H63" s="92">
        <v>126.990898366</v>
      </c>
      <c r="I63" s="92">
        <v>-8.5135977999999906</v>
      </c>
      <c r="J63" s="92">
        <v>126.992673829</v>
      </c>
      <c r="K63" s="92" t="s">
        <v>6</v>
      </c>
      <c r="L63" s="92" t="s">
        <v>43</v>
      </c>
      <c r="M63" s="92">
        <v>0.49413906734200003</v>
      </c>
      <c r="N63" s="94">
        <v>3</v>
      </c>
      <c r="O63" s="92" t="s">
        <v>42</v>
      </c>
      <c r="P63" s="92" t="s">
        <v>42</v>
      </c>
      <c r="Q63" s="92" t="s">
        <v>8</v>
      </c>
    </row>
    <row r="64" spans="2:17">
      <c r="B64" s="95"/>
      <c r="C64" s="96"/>
      <c r="D64" s="95"/>
      <c r="E64" s="95"/>
      <c r="F64" s="95"/>
      <c r="G64" s="95"/>
      <c r="H64" s="95"/>
      <c r="I64" s="95"/>
      <c r="J64" s="95"/>
      <c r="K64" s="95"/>
      <c r="L64" s="95"/>
      <c r="M64" s="97"/>
      <c r="N64" s="95"/>
      <c r="O64" s="95"/>
      <c r="P64" s="95"/>
      <c r="Q64" s="95"/>
    </row>
    <row r="65" spans="2:17">
      <c r="B65" s="95"/>
      <c r="C65" s="96"/>
      <c r="D65" s="95"/>
      <c r="E65" s="98" t="s">
        <v>105</v>
      </c>
      <c r="F65" s="95"/>
      <c r="G65" s="95"/>
      <c r="H65" s="95"/>
      <c r="I65" s="95"/>
      <c r="J65" s="95"/>
      <c r="K65" s="95"/>
      <c r="L65" s="95"/>
      <c r="M65" s="97"/>
      <c r="N65" s="95"/>
      <c r="O65" s="95"/>
      <c r="P65" s="95"/>
      <c r="Q65" s="95"/>
    </row>
    <row r="66" spans="2:17">
      <c r="B66" s="95"/>
      <c r="C66" s="99" t="s">
        <v>106</v>
      </c>
      <c r="D66" s="100">
        <f>SUM(M6:M63)</f>
        <v>40.71957897077499</v>
      </c>
      <c r="E66" s="101">
        <f>SUM(E67:E68)</f>
        <v>1</v>
      </c>
      <c r="F66" s="95"/>
      <c r="G66" s="95"/>
      <c r="H66" s="95"/>
      <c r="I66" s="95"/>
      <c r="J66" s="95"/>
      <c r="K66" s="95"/>
      <c r="L66" s="97"/>
      <c r="M66" s="95"/>
      <c r="N66" s="95"/>
      <c r="O66" s="95"/>
      <c r="P66" s="95"/>
      <c r="Q66" s="95"/>
    </row>
    <row r="67" spans="2:17">
      <c r="B67" s="95"/>
      <c r="C67" s="102" t="s">
        <v>107</v>
      </c>
      <c r="D67" s="103">
        <f>SUM(M7:M9,M12,M14:M26,M40:M41,M50,M62,M55:M56)</f>
        <v>14.947948529748</v>
      </c>
      <c r="E67" s="101">
        <f>D67/D66</f>
        <v>0.36709486953380221</v>
      </c>
      <c r="F67" s="95"/>
      <c r="G67" s="95"/>
      <c r="H67" s="95"/>
      <c r="I67" s="95"/>
      <c r="J67" s="95"/>
      <c r="K67" s="95"/>
      <c r="L67" s="97"/>
      <c r="M67" s="95"/>
      <c r="N67" s="95"/>
      <c r="O67" s="95"/>
      <c r="P67" s="95"/>
      <c r="Q67" s="95"/>
    </row>
    <row r="68" spans="2:17">
      <c r="B68" s="95"/>
      <c r="C68" s="104" t="s">
        <v>108</v>
      </c>
      <c r="D68" s="105">
        <f>D66-D67</f>
        <v>25.771630441026989</v>
      </c>
      <c r="E68" s="101">
        <f>D68/D66</f>
        <v>0.63290513046619779</v>
      </c>
      <c r="F68" s="95"/>
      <c r="G68" s="95"/>
      <c r="H68" s="95"/>
      <c r="I68" s="95"/>
      <c r="J68" s="95"/>
      <c r="K68" s="95"/>
      <c r="L68" s="97"/>
      <c r="M68" s="95"/>
      <c r="N68" s="95"/>
      <c r="O68" s="95"/>
      <c r="P68" s="95"/>
      <c r="Q68" s="95"/>
    </row>
    <row r="69" spans="2:17">
      <c r="B69" s="95"/>
      <c r="C69" s="96"/>
      <c r="D69" s="95"/>
      <c r="E69" s="95"/>
      <c r="F69" s="95"/>
      <c r="G69" s="95"/>
      <c r="H69" s="95"/>
      <c r="I69" s="95"/>
      <c r="J69" s="95"/>
      <c r="K69" s="95"/>
      <c r="L69" s="95"/>
      <c r="M69" s="97"/>
      <c r="N69" s="95"/>
      <c r="O69" s="95"/>
      <c r="P69" s="95"/>
      <c r="Q69" s="95"/>
    </row>
  </sheetData>
  <mergeCells count="17">
    <mergeCell ref="Q3:Q5"/>
    <mergeCell ref="B2:Q2"/>
    <mergeCell ref="G3:J3"/>
    <mergeCell ref="K3:N3"/>
    <mergeCell ref="G4:H4"/>
    <mergeCell ref="I4:J4"/>
    <mergeCell ref="B3:B5"/>
    <mergeCell ref="C3:C5"/>
    <mergeCell ref="D3:D5"/>
    <mergeCell ref="E3:E5"/>
    <mergeCell ref="F3:F5"/>
    <mergeCell ref="K4:K5"/>
    <mergeCell ref="L4:L5"/>
    <mergeCell ref="M4:M5"/>
    <mergeCell ref="N4:N5"/>
    <mergeCell ref="O3:O5"/>
    <mergeCell ref="P3:P5"/>
  </mergeCells>
  <printOptions horizontalCentered="1"/>
  <pageMargins left="0" right="0" top="0.84" bottom="0.74803149606299213" header="0.39" footer="0.31496062992125984"/>
  <pageSetup paperSize="9" scale="4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Q42"/>
  <sheetViews>
    <sheetView showGridLines="0" view="pageBreakPreview" topLeftCell="A29" zoomScale="70" zoomScaleNormal="55" workbookViewId="0">
      <selection activeCell="J41" sqref="J41"/>
    </sheetView>
  </sheetViews>
  <sheetFormatPr defaultColWidth="8.81640625" defaultRowHeight="14.5"/>
  <cols>
    <col min="1" max="1" width="8.81640625" style="1"/>
    <col min="2" max="2" width="15" style="1" customWidth="1"/>
    <col min="3" max="3" width="27.81640625" style="2" customWidth="1"/>
    <col min="4" max="5" width="15.453125" style="1" customWidth="1"/>
    <col min="6" max="6" width="11.1796875" style="1" customWidth="1"/>
    <col min="7" max="10" width="12.6328125" style="1" customWidth="1"/>
    <col min="11" max="12" width="15.6328125" style="1" customWidth="1"/>
    <col min="13" max="13" width="12.6328125" style="30" customWidth="1"/>
    <col min="14" max="14" width="12.6328125" style="1" customWidth="1"/>
    <col min="15" max="15" width="9.81640625" style="1" customWidth="1"/>
    <col min="16" max="16" width="38.81640625" style="1" customWidth="1"/>
    <col min="17" max="17" width="33.1796875" style="1" customWidth="1"/>
    <col min="18" max="16384" width="8.81640625" style="1"/>
  </cols>
  <sheetData>
    <row r="2" spans="2:17" ht="18.5">
      <c r="B2" s="68" t="s">
        <v>22</v>
      </c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spans="2:17">
      <c r="B3" s="69" t="s">
        <v>23</v>
      </c>
      <c r="C3" s="69" t="s">
        <v>24</v>
      </c>
      <c r="D3" s="69" t="s">
        <v>25</v>
      </c>
      <c r="E3" s="70" t="s">
        <v>26</v>
      </c>
      <c r="F3" s="69" t="s">
        <v>0</v>
      </c>
      <c r="G3" s="69" t="s">
        <v>27</v>
      </c>
      <c r="H3" s="69"/>
      <c r="I3" s="69"/>
      <c r="J3" s="69"/>
      <c r="K3" s="69" t="s">
        <v>28</v>
      </c>
      <c r="L3" s="69"/>
      <c r="M3" s="69"/>
      <c r="N3" s="69"/>
      <c r="O3" s="69" t="s">
        <v>29</v>
      </c>
      <c r="P3" s="70" t="s">
        <v>30</v>
      </c>
      <c r="Q3" s="69" t="s">
        <v>31</v>
      </c>
    </row>
    <row r="4" spans="2:17">
      <c r="B4" s="69"/>
      <c r="C4" s="69"/>
      <c r="D4" s="69"/>
      <c r="E4" s="71"/>
      <c r="F4" s="69"/>
      <c r="G4" s="69" t="s">
        <v>32</v>
      </c>
      <c r="H4" s="69"/>
      <c r="I4" s="69" t="s">
        <v>33</v>
      </c>
      <c r="J4" s="69"/>
      <c r="K4" s="69" t="s">
        <v>34</v>
      </c>
      <c r="L4" s="70" t="s">
        <v>35</v>
      </c>
      <c r="M4" s="75" t="s">
        <v>36</v>
      </c>
      <c r="N4" s="69" t="s">
        <v>37</v>
      </c>
      <c r="O4" s="69"/>
      <c r="P4" s="71"/>
      <c r="Q4" s="69"/>
    </row>
    <row r="5" spans="2:17">
      <c r="B5" s="69"/>
      <c r="C5" s="69"/>
      <c r="D5" s="69"/>
      <c r="E5" s="72"/>
      <c r="F5" s="69"/>
      <c r="G5" s="4" t="s">
        <v>38</v>
      </c>
      <c r="H5" s="4" t="s">
        <v>39</v>
      </c>
      <c r="I5" s="4" t="s">
        <v>38</v>
      </c>
      <c r="J5" s="4" t="s">
        <v>39</v>
      </c>
      <c r="K5" s="69"/>
      <c r="L5" s="72"/>
      <c r="M5" s="75"/>
      <c r="N5" s="69"/>
      <c r="O5" s="69"/>
      <c r="P5" s="72"/>
      <c r="Q5" s="69"/>
    </row>
    <row r="6" spans="2:17">
      <c r="B6" s="5">
        <v>1</v>
      </c>
      <c r="C6" s="6" t="s">
        <v>109</v>
      </c>
      <c r="D6" s="5" t="s">
        <v>41</v>
      </c>
      <c r="E6" s="5" t="s">
        <v>42</v>
      </c>
      <c r="F6" s="5" t="s">
        <v>9</v>
      </c>
      <c r="G6" s="5">
        <v>-8.8683334389999704</v>
      </c>
      <c r="H6" s="5">
        <v>126.370282219</v>
      </c>
      <c r="I6" s="5">
        <v>-8.8570038379999705</v>
      </c>
      <c r="J6" s="5">
        <v>126.368068878</v>
      </c>
      <c r="K6" s="5" t="s">
        <v>110</v>
      </c>
      <c r="L6" s="5" t="s">
        <v>111</v>
      </c>
      <c r="M6" s="31">
        <v>1.47597497018</v>
      </c>
      <c r="N6" s="11">
        <v>5</v>
      </c>
      <c r="O6" s="5" t="s">
        <v>42</v>
      </c>
      <c r="P6" s="5" t="s">
        <v>112</v>
      </c>
      <c r="Q6" s="5" t="s">
        <v>42</v>
      </c>
    </row>
    <row r="7" spans="2:17">
      <c r="B7" s="5">
        <v>2</v>
      </c>
      <c r="C7" s="6" t="s">
        <v>113</v>
      </c>
      <c r="D7" s="5" t="s">
        <v>41</v>
      </c>
      <c r="E7" s="5" t="s">
        <v>42</v>
      </c>
      <c r="F7" s="5" t="s">
        <v>9</v>
      </c>
      <c r="G7" s="5">
        <v>-8.8570055669999306</v>
      </c>
      <c r="H7" s="5">
        <v>126.368069753</v>
      </c>
      <c r="I7" s="5">
        <v>-8.8513315439999491</v>
      </c>
      <c r="J7" s="5">
        <v>126.37022334300001</v>
      </c>
      <c r="K7" s="5" t="s">
        <v>6</v>
      </c>
      <c r="L7" s="5" t="s">
        <v>43</v>
      </c>
      <c r="M7" s="31">
        <v>0.78182189376099998</v>
      </c>
      <c r="N7" s="11">
        <v>4.2</v>
      </c>
      <c r="O7" s="5" t="s">
        <v>42</v>
      </c>
      <c r="P7" s="5" t="s">
        <v>42</v>
      </c>
      <c r="Q7" s="5" t="s">
        <v>42</v>
      </c>
    </row>
    <row r="8" spans="2:17">
      <c r="B8" s="5">
        <v>3</v>
      </c>
      <c r="C8" s="6" t="s">
        <v>114</v>
      </c>
      <c r="D8" s="5" t="s">
        <v>41</v>
      </c>
      <c r="E8" s="5" t="s">
        <v>42</v>
      </c>
      <c r="F8" s="5" t="s">
        <v>9</v>
      </c>
      <c r="G8" s="5">
        <v>-8.8716221139999298</v>
      </c>
      <c r="H8" s="5">
        <v>126.374355511</v>
      </c>
      <c r="I8" s="5">
        <v>-8.8715575769999795</v>
      </c>
      <c r="J8" s="5">
        <v>126.377129414</v>
      </c>
      <c r="K8" s="5" t="s">
        <v>6</v>
      </c>
      <c r="L8" s="5" t="s">
        <v>43</v>
      </c>
      <c r="M8" s="31">
        <v>0.309374623141</v>
      </c>
      <c r="N8" s="11">
        <v>3.8</v>
      </c>
      <c r="O8" s="5" t="s">
        <v>42</v>
      </c>
      <c r="P8" s="5" t="s">
        <v>42</v>
      </c>
      <c r="Q8" s="5" t="s">
        <v>42</v>
      </c>
    </row>
    <row r="9" spans="2:17">
      <c r="B9" s="5">
        <v>4</v>
      </c>
      <c r="C9" s="6" t="s">
        <v>115</v>
      </c>
      <c r="D9" s="5" t="s">
        <v>41</v>
      </c>
      <c r="E9" s="5" t="s">
        <v>42</v>
      </c>
      <c r="F9" s="5" t="s">
        <v>9</v>
      </c>
      <c r="G9" s="5">
        <v>-8.8716216989999506</v>
      </c>
      <c r="H9" s="5">
        <v>126.374355626</v>
      </c>
      <c r="I9" s="5">
        <v>-8.8707247139999499</v>
      </c>
      <c r="J9" s="5">
        <v>126.37049452399999</v>
      </c>
      <c r="K9" s="5" t="s">
        <v>110</v>
      </c>
      <c r="L9" s="9" t="s">
        <v>111</v>
      </c>
      <c r="M9" s="31">
        <v>0.50965659610000003</v>
      </c>
      <c r="N9" s="11">
        <v>4.8</v>
      </c>
      <c r="O9" s="5" t="s">
        <v>42</v>
      </c>
      <c r="P9" s="5" t="s">
        <v>112</v>
      </c>
      <c r="Q9" s="5" t="s">
        <v>42</v>
      </c>
    </row>
    <row r="10" spans="2:17">
      <c r="B10" s="5">
        <v>5</v>
      </c>
      <c r="C10" s="6" t="s">
        <v>116</v>
      </c>
      <c r="D10" s="5" t="s">
        <v>41</v>
      </c>
      <c r="E10" s="5" t="s">
        <v>42</v>
      </c>
      <c r="F10" s="5" t="s">
        <v>9</v>
      </c>
      <c r="G10" s="5">
        <v>-8.8821573649999603</v>
      </c>
      <c r="H10" s="5">
        <v>126.375756004</v>
      </c>
      <c r="I10" s="5">
        <v>-8.8836536939999693</v>
      </c>
      <c r="J10" s="5">
        <v>126.373917229</v>
      </c>
      <c r="K10" s="5" t="s">
        <v>110</v>
      </c>
      <c r="L10" s="9" t="s">
        <v>111</v>
      </c>
      <c r="M10" s="31">
        <v>0.26467041464199997</v>
      </c>
      <c r="N10" s="11">
        <v>4.8</v>
      </c>
      <c r="O10" s="5" t="s">
        <v>42</v>
      </c>
      <c r="P10" s="5" t="s">
        <v>112</v>
      </c>
      <c r="Q10" s="5" t="s">
        <v>42</v>
      </c>
    </row>
    <row r="11" spans="2:17">
      <c r="B11" s="5">
        <v>6</v>
      </c>
      <c r="C11" s="6" t="s">
        <v>117</v>
      </c>
      <c r="D11" s="5" t="s">
        <v>41</v>
      </c>
      <c r="E11" s="5" t="s">
        <v>42</v>
      </c>
      <c r="F11" s="5" t="s">
        <v>9</v>
      </c>
      <c r="G11" s="5">
        <v>-8.8492896129999394</v>
      </c>
      <c r="H11" s="5">
        <v>126.366212817</v>
      </c>
      <c r="I11" s="5">
        <v>-8.8607513609999309</v>
      </c>
      <c r="J11" s="5">
        <v>126.364192276</v>
      </c>
      <c r="K11" s="5" t="s">
        <v>110</v>
      </c>
      <c r="L11" s="9" t="s">
        <v>111</v>
      </c>
      <c r="M11" s="31">
        <v>1.4510048150699999</v>
      </c>
      <c r="N11" s="11">
        <v>5</v>
      </c>
      <c r="O11" s="5" t="s">
        <v>42</v>
      </c>
      <c r="P11" s="5" t="s">
        <v>42</v>
      </c>
      <c r="Q11" s="5" t="s">
        <v>42</v>
      </c>
    </row>
    <row r="12" spans="2:17">
      <c r="B12" s="5">
        <v>7</v>
      </c>
      <c r="C12" s="6" t="s">
        <v>118</v>
      </c>
      <c r="D12" s="5" t="s">
        <v>41</v>
      </c>
      <c r="E12" s="5" t="s">
        <v>42</v>
      </c>
      <c r="F12" s="5" t="s">
        <v>9</v>
      </c>
      <c r="G12" s="5">
        <v>-8.8584295179999799</v>
      </c>
      <c r="H12" s="5">
        <v>126.3652563</v>
      </c>
      <c r="I12" s="5">
        <v>-8.8576450109999296</v>
      </c>
      <c r="J12" s="5">
        <v>126.363260545</v>
      </c>
      <c r="K12" s="5" t="s">
        <v>110</v>
      </c>
      <c r="L12" s="9" t="s">
        <v>111</v>
      </c>
      <c r="M12" s="31">
        <v>0.23623077887999999</v>
      </c>
      <c r="N12" s="11">
        <v>5</v>
      </c>
      <c r="O12" s="5" t="s">
        <v>42</v>
      </c>
      <c r="P12" s="5" t="s">
        <v>112</v>
      </c>
      <c r="Q12" s="5" t="s">
        <v>42</v>
      </c>
    </row>
    <row r="13" spans="2:17">
      <c r="B13" s="5">
        <v>8</v>
      </c>
      <c r="C13" s="6" t="s">
        <v>119</v>
      </c>
      <c r="D13" s="5" t="s">
        <v>41</v>
      </c>
      <c r="E13" s="5" t="s">
        <v>42</v>
      </c>
      <c r="F13" s="5" t="s">
        <v>9</v>
      </c>
      <c r="G13" s="5">
        <v>-8.8565133619999301</v>
      </c>
      <c r="H13" s="5">
        <v>126.365964265</v>
      </c>
      <c r="I13" s="5">
        <v>-8.8559441319999301</v>
      </c>
      <c r="J13" s="5">
        <v>126.363592543</v>
      </c>
      <c r="K13" s="5" t="s">
        <v>110</v>
      </c>
      <c r="L13" s="9" t="s">
        <v>111</v>
      </c>
      <c r="M13" s="31">
        <v>0.26866300901399998</v>
      </c>
      <c r="N13" s="11">
        <v>5</v>
      </c>
      <c r="O13" s="5" t="s">
        <v>42</v>
      </c>
      <c r="P13" s="5" t="s">
        <v>42</v>
      </c>
      <c r="Q13" s="5" t="s">
        <v>42</v>
      </c>
    </row>
    <row r="14" spans="2:17">
      <c r="B14" s="5">
        <v>9</v>
      </c>
      <c r="C14" s="6" t="s">
        <v>120</v>
      </c>
      <c r="D14" s="5" t="s">
        <v>41</v>
      </c>
      <c r="E14" s="5" t="s">
        <v>42</v>
      </c>
      <c r="F14" s="5" t="s">
        <v>9</v>
      </c>
      <c r="G14" s="5">
        <v>-8.8565576859999702</v>
      </c>
      <c r="H14" s="5">
        <v>126.363481467</v>
      </c>
      <c r="I14" s="5">
        <v>-8.8549612409999607</v>
      </c>
      <c r="J14" s="5">
        <v>126.362301073</v>
      </c>
      <c r="K14" s="5" t="s">
        <v>110</v>
      </c>
      <c r="L14" s="9" t="s">
        <v>111</v>
      </c>
      <c r="M14" s="31">
        <v>0.30782943556100001</v>
      </c>
      <c r="N14" s="11">
        <v>5</v>
      </c>
      <c r="O14" s="5" t="s">
        <v>42</v>
      </c>
      <c r="P14" s="9" t="s">
        <v>112</v>
      </c>
      <c r="Q14" s="5" t="s">
        <v>42</v>
      </c>
    </row>
    <row r="15" spans="2:17">
      <c r="B15" s="5">
        <v>10</v>
      </c>
      <c r="C15" s="6" t="s">
        <v>121</v>
      </c>
      <c r="D15" s="5" t="s">
        <v>41</v>
      </c>
      <c r="E15" s="5" t="s">
        <v>42</v>
      </c>
      <c r="F15" s="5" t="s">
        <v>9</v>
      </c>
      <c r="G15" s="5">
        <v>-8.8552962059999292</v>
      </c>
      <c r="H15" s="5">
        <v>126.36372998900001</v>
      </c>
      <c r="I15" s="5">
        <v>-8.8533517239999409</v>
      </c>
      <c r="J15" s="5">
        <v>126.35547787</v>
      </c>
      <c r="K15" s="5" t="s">
        <v>110</v>
      </c>
      <c r="L15" s="9" t="s">
        <v>111</v>
      </c>
      <c r="M15" s="31">
        <v>0.98656844627100004</v>
      </c>
      <c r="N15" s="11">
        <v>4.2</v>
      </c>
      <c r="O15" s="5" t="s">
        <v>42</v>
      </c>
      <c r="P15" s="9" t="s">
        <v>112</v>
      </c>
      <c r="Q15" s="5" t="s">
        <v>42</v>
      </c>
    </row>
    <row r="16" spans="2:17">
      <c r="B16" s="5">
        <v>11</v>
      </c>
      <c r="C16" s="6" t="s">
        <v>122</v>
      </c>
      <c r="D16" s="5" t="s">
        <v>41</v>
      </c>
      <c r="E16" s="5" t="s">
        <v>42</v>
      </c>
      <c r="F16" s="5" t="s">
        <v>9</v>
      </c>
      <c r="G16" s="5">
        <v>-8.8534508989999399</v>
      </c>
      <c r="H16" s="5">
        <v>126.355332457</v>
      </c>
      <c r="I16" s="5">
        <v>-8.8629879249999703</v>
      </c>
      <c r="J16" s="5">
        <v>126.362594015</v>
      </c>
      <c r="K16" s="5" t="s">
        <v>6</v>
      </c>
      <c r="L16" s="9" t="s">
        <v>43</v>
      </c>
      <c r="M16" s="31">
        <v>1.96797735009</v>
      </c>
      <c r="N16" s="11">
        <v>6</v>
      </c>
      <c r="O16" s="5" t="s">
        <v>42</v>
      </c>
      <c r="P16" s="5" t="s">
        <v>42</v>
      </c>
      <c r="Q16" s="5" t="s">
        <v>42</v>
      </c>
    </row>
    <row r="17" spans="2:17">
      <c r="B17" s="5">
        <v>12</v>
      </c>
      <c r="C17" s="6" t="s">
        <v>123</v>
      </c>
      <c r="D17" s="5" t="s">
        <v>41</v>
      </c>
      <c r="E17" s="5" t="s">
        <v>42</v>
      </c>
      <c r="F17" s="5" t="s">
        <v>9</v>
      </c>
      <c r="G17" s="5">
        <v>-8.8497649579999802</v>
      </c>
      <c r="H17" s="5">
        <v>126.365532888</v>
      </c>
      <c r="I17" s="5">
        <v>-8.8541609659999398</v>
      </c>
      <c r="J17" s="5">
        <v>126.360774623</v>
      </c>
      <c r="K17" s="5" t="s">
        <v>6</v>
      </c>
      <c r="L17" s="9" t="s">
        <v>43</v>
      </c>
      <c r="M17" s="31">
        <v>1.0998824606099999</v>
      </c>
      <c r="N17" s="11">
        <v>4</v>
      </c>
      <c r="O17" s="5" t="s">
        <v>42</v>
      </c>
      <c r="P17" s="5" t="s">
        <v>42</v>
      </c>
      <c r="Q17" s="5" t="s">
        <v>42</v>
      </c>
    </row>
    <row r="18" spans="2:17">
      <c r="B18" s="5">
        <v>13</v>
      </c>
      <c r="C18" s="6" t="s">
        <v>124</v>
      </c>
      <c r="D18" s="5" t="s">
        <v>41</v>
      </c>
      <c r="E18" s="5" t="s">
        <v>42</v>
      </c>
      <c r="F18" s="5" t="s">
        <v>9</v>
      </c>
      <c r="G18" s="5">
        <v>-8.8667747559999306</v>
      </c>
      <c r="H18" s="5">
        <v>126.36548345200001</v>
      </c>
      <c r="I18" s="5">
        <v>-8.8672313819999395</v>
      </c>
      <c r="J18" s="5">
        <v>126.364903598</v>
      </c>
      <c r="K18" s="5" t="s">
        <v>110</v>
      </c>
      <c r="L18" s="9" t="s">
        <v>111</v>
      </c>
      <c r="M18" s="31">
        <v>8.1412388634300004E-2</v>
      </c>
      <c r="N18" s="11">
        <v>5.5</v>
      </c>
      <c r="O18" s="5" t="s">
        <v>42</v>
      </c>
      <c r="P18" s="5" t="s">
        <v>42</v>
      </c>
      <c r="Q18" s="5" t="s">
        <v>42</v>
      </c>
    </row>
    <row r="19" spans="2:17">
      <c r="B19" s="5">
        <v>14</v>
      </c>
      <c r="C19" s="6" t="s">
        <v>125</v>
      </c>
      <c r="D19" s="5" t="s">
        <v>41</v>
      </c>
      <c r="E19" s="5" t="s">
        <v>42</v>
      </c>
      <c r="F19" s="5" t="s">
        <v>9</v>
      </c>
      <c r="G19" s="5">
        <v>-8.8668113599999305</v>
      </c>
      <c r="H19" s="5">
        <v>126.36560414100001</v>
      </c>
      <c r="I19" s="5">
        <v>-8.8673193809999606</v>
      </c>
      <c r="J19" s="5">
        <v>126.364984143</v>
      </c>
      <c r="K19" s="5" t="s">
        <v>110</v>
      </c>
      <c r="L19" s="9" t="s">
        <v>111</v>
      </c>
      <c r="M19" s="31">
        <v>8.8420114890299994E-2</v>
      </c>
      <c r="N19" s="11">
        <v>5.5</v>
      </c>
      <c r="O19" s="5" t="s">
        <v>42</v>
      </c>
      <c r="P19" s="5" t="s">
        <v>42</v>
      </c>
      <c r="Q19" s="5" t="s">
        <v>42</v>
      </c>
    </row>
    <row r="20" spans="2:17">
      <c r="B20" s="5">
        <v>15</v>
      </c>
      <c r="C20" s="6" t="s">
        <v>126</v>
      </c>
      <c r="D20" s="5" t="s">
        <v>41</v>
      </c>
      <c r="E20" s="5" t="s">
        <v>42</v>
      </c>
      <c r="F20" s="5" t="s">
        <v>9</v>
      </c>
      <c r="G20" s="5">
        <v>-8.8694301609999702</v>
      </c>
      <c r="H20" s="5">
        <v>126.36671365399999</v>
      </c>
      <c r="I20" s="5">
        <v>-8.8663557119999705</v>
      </c>
      <c r="J20" s="5">
        <v>126.364178841</v>
      </c>
      <c r="K20" s="5" t="s">
        <v>110</v>
      </c>
      <c r="L20" s="9" t="s">
        <v>111</v>
      </c>
      <c r="M20" s="31">
        <v>0.44014272379500002</v>
      </c>
      <c r="N20" s="11">
        <v>6</v>
      </c>
      <c r="O20" s="5" t="s">
        <v>42</v>
      </c>
      <c r="P20" s="5" t="s">
        <v>42</v>
      </c>
      <c r="Q20" s="5" t="s">
        <v>42</v>
      </c>
    </row>
    <row r="21" spans="2:17">
      <c r="B21" s="5">
        <v>16</v>
      </c>
      <c r="C21" s="6" t="s">
        <v>127</v>
      </c>
      <c r="D21" s="5" t="s">
        <v>41</v>
      </c>
      <c r="E21" s="5" t="s">
        <v>42</v>
      </c>
      <c r="F21" s="5" t="s">
        <v>9</v>
      </c>
      <c r="G21" s="5">
        <v>-8.8695538939999796</v>
      </c>
      <c r="H21" s="5">
        <v>126.366821141</v>
      </c>
      <c r="I21" s="5">
        <v>-8.8712022089999305</v>
      </c>
      <c r="J21" s="5">
        <v>126.36875440199999</v>
      </c>
      <c r="K21" s="5" t="s">
        <v>6</v>
      </c>
      <c r="L21" s="9" t="s">
        <v>43</v>
      </c>
      <c r="M21" s="31">
        <v>0.28692008816600001</v>
      </c>
      <c r="N21" s="11">
        <v>4.5</v>
      </c>
      <c r="O21" s="5" t="s">
        <v>42</v>
      </c>
      <c r="P21" s="5" t="s">
        <v>42</v>
      </c>
      <c r="Q21" s="5" t="s">
        <v>42</v>
      </c>
    </row>
    <row r="22" spans="2:17">
      <c r="B22" s="5">
        <v>17</v>
      </c>
      <c r="C22" s="6" t="s">
        <v>128</v>
      </c>
      <c r="D22" s="5" t="s">
        <v>41</v>
      </c>
      <c r="E22" s="5" t="s">
        <v>42</v>
      </c>
      <c r="F22" s="5" t="s">
        <v>9</v>
      </c>
      <c r="G22" s="5">
        <v>-8.87012697199998</v>
      </c>
      <c r="H22" s="5">
        <v>126.367242706</v>
      </c>
      <c r="I22" s="5">
        <v>-8.8698300709999707</v>
      </c>
      <c r="J22" s="5">
        <v>126.367849327</v>
      </c>
      <c r="K22" s="5" t="s">
        <v>6</v>
      </c>
      <c r="L22" s="9" t="s">
        <v>43</v>
      </c>
      <c r="M22" s="31">
        <v>7.4761060170999996E-2</v>
      </c>
      <c r="N22" s="11">
        <v>3.4</v>
      </c>
      <c r="O22" s="5" t="s">
        <v>42</v>
      </c>
      <c r="P22" s="5" t="s">
        <v>42</v>
      </c>
      <c r="Q22" s="5" t="s">
        <v>42</v>
      </c>
    </row>
    <row r="23" spans="2:17">
      <c r="B23" s="5">
        <v>18</v>
      </c>
      <c r="C23" s="6" t="s">
        <v>129</v>
      </c>
      <c r="D23" s="5" t="s">
        <v>41</v>
      </c>
      <c r="E23" s="5" t="s">
        <v>42</v>
      </c>
      <c r="F23" s="5" t="s">
        <v>9</v>
      </c>
      <c r="G23" s="31">
        <v>-8.8708126329999608</v>
      </c>
      <c r="H23" s="31">
        <v>126.36821235799999</v>
      </c>
      <c r="I23" s="31">
        <v>-8.8691525369999304</v>
      </c>
      <c r="J23" s="31">
        <v>126.367238915</v>
      </c>
      <c r="K23" s="5" t="s">
        <v>6</v>
      </c>
      <c r="L23" s="9" t="s">
        <v>43</v>
      </c>
      <c r="M23" s="31">
        <v>0.260346687184</v>
      </c>
      <c r="N23" s="11">
        <v>3.4</v>
      </c>
      <c r="O23" s="5" t="s">
        <v>42</v>
      </c>
      <c r="P23" s="5" t="s">
        <v>42</v>
      </c>
      <c r="Q23" s="5" t="s">
        <v>42</v>
      </c>
    </row>
    <row r="24" spans="2:17">
      <c r="B24" s="5">
        <v>19</v>
      </c>
      <c r="C24" s="6" t="s">
        <v>130</v>
      </c>
      <c r="D24" s="5" t="s">
        <v>41</v>
      </c>
      <c r="E24" s="5" t="s">
        <v>42</v>
      </c>
      <c r="F24" s="5" t="s">
        <v>9</v>
      </c>
      <c r="G24" s="31">
        <v>-8.8675599839999695</v>
      </c>
      <c r="H24" s="31">
        <v>126.36776797</v>
      </c>
      <c r="I24" s="31">
        <v>-8.8704272299999598</v>
      </c>
      <c r="J24" s="31">
        <v>126.36560259700001</v>
      </c>
      <c r="K24" s="5" t="s">
        <v>110</v>
      </c>
      <c r="L24" s="9" t="s">
        <v>111</v>
      </c>
      <c r="M24" s="31">
        <v>0.413215805233</v>
      </c>
      <c r="N24" s="11">
        <v>5</v>
      </c>
      <c r="O24" s="5" t="s">
        <v>42</v>
      </c>
      <c r="P24" s="5" t="s">
        <v>112</v>
      </c>
      <c r="Q24" s="5" t="s">
        <v>42</v>
      </c>
    </row>
    <row r="25" spans="2:17">
      <c r="B25" s="5">
        <v>20</v>
      </c>
      <c r="C25" s="6" t="s">
        <v>131</v>
      </c>
      <c r="D25" s="5" t="s">
        <v>41</v>
      </c>
      <c r="E25" s="5" t="s">
        <v>42</v>
      </c>
      <c r="F25" s="5" t="s">
        <v>9</v>
      </c>
      <c r="G25" s="31">
        <v>-8.8730455879999699</v>
      </c>
      <c r="H25" s="31">
        <v>126.36442784099999</v>
      </c>
      <c r="I25" s="31">
        <v>-8.8700663439999499</v>
      </c>
      <c r="J25" s="31">
        <v>126.36717812800001</v>
      </c>
      <c r="K25" s="5" t="s">
        <v>110</v>
      </c>
      <c r="L25" s="9" t="s">
        <v>111</v>
      </c>
      <c r="M25" s="31">
        <v>0.48851704591099998</v>
      </c>
      <c r="N25" s="11">
        <v>5</v>
      </c>
      <c r="O25" s="5" t="s">
        <v>42</v>
      </c>
      <c r="P25" s="5" t="s">
        <v>112</v>
      </c>
      <c r="Q25" s="5" t="s">
        <v>42</v>
      </c>
    </row>
    <row r="26" spans="2:17">
      <c r="B26" s="5">
        <v>21</v>
      </c>
      <c r="C26" s="6" t="s">
        <v>132</v>
      </c>
      <c r="D26" s="5" t="s">
        <v>41</v>
      </c>
      <c r="E26" s="5" t="s">
        <v>42</v>
      </c>
      <c r="F26" s="5" t="s">
        <v>9</v>
      </c>
      <c r="G26" s="31">
        <v>-8.8709439379999306</v>
      </c>
      <c r="H26" s="31">
        <v>126.36597354600001</v>
      </c>
      <c r="I26" s="31">
        <v>-8.8673404269999292</v>
      </c>
      <c r="J26" s="31">
        <v>126.364933118</v>
      </c>
      <c r="K26" s="5" t="s">
        <v>110</v>
      </c>
      <c r="L26" s="9" t="s">
        <v>111</v>
      </c>
      <c r="M26" s="31">
        <v>0.47641397261200003</v>
      </c>
      <c r="N26" s="11">
        <v>5</v>
      </c>
      <c r="O26" s="5" t="s">
        <v>42</v>
      </c>
      <c r="P26" s="9" t="s">
        <v>112</v>
      </c>
      <c r="Q26" s="5" t="s">
        <v>42</v>
      </c>
    </row>
    <row r="27" spans="2:17">
      <c r="B27" s="5">
        <v>22</v>
      </c>
      <c r="C27" s="6" t="s">
        <v>133</v>
      </c>
      <c r="D27" s="5" t="s">
        <v>41</v>
      </c>
      <c r="E27" s="5" t="s">
        <v>42</v>
      </c>
      <c r="F27" s="5" t="s">
        <v>9</v>
      </c>
      <c r="G27" s="31">
        <v>-8.8687207029999495</v>
      </c>
      <c r="H27" s="31">
        <v>126.36435121300001</v>
      </c>
      <c r="I27" s="31">
        <v>-8.87129084899993</v>
      </c>
      <c r="J27" s="31">
        <v>126.365338456</v>
      </c>
      <c r="K27" s="5" t="s">
        <v>110</v>
      </c>
      <c r="L27" s="9" t="s">
        <v>111</v>
      </c>
      <c r="M27" s="31">
        <v>0.395919523627</v>
      </c>
      <c r="N27" s="11">
        <v>5</v>
      </c>
      <c r="O27" s="5" t="s">
        <v>42</v>
      </c>
      <c r="P27" s="5" t="s">
        <v>112</v>
      </c>
      <c r="Q27" s="5" t="s">
        <v>42</v>
      </c>
    </row>
    <row r="28" spans="2:17">
      <c r="B28" s="5">
        <v>23</v>
      </c>
      <c r="C28" s="6" t="s">
        <v>134</v>
      </c>
      <c r="D28" s="5" t="s">
        <v>41</v>
      </c>
      <c r="E28" s="5" t="s">
        <v>42</v>
      </c>
      <c r="F28" s="5" t="s">
        <v>9</v>
      </c>
      <c r="G28" s="31">
        <v>-8.8697139269999603</v>
      </c>
      <c r="H28" s="31">
        <v>126.364976567</v>
      </c>
      <c r="I28" s="31">
        <v>-8.8707088469999498</v>
      </c>
      <c r="J28" s="31">
        <v>126.36374040600001</v>
      </c>
      <c r="K28" s="5" t="s">
        <v>110</v>
      </c>
      <c r="L28" s="9" t="s">
        <v>111</v>
      </c>
      <c r="M28" s="31">
        <v>0.175143100789</v>
      </c>
      <c r="N28" s="11">
        <v>5</v>
      </c>
      <c r="O28" s="5" t="s">
        <v>42</v>
      </c>
      <c r="P28" s="5" t="s">
        <v>112</v>
      </c>
      <c r="Q28" s="5" t="s">
        <v>42</v>
      </c>
    </row>
    <row r="29" spans="2:17">
      <c r="B29" s="5">
        <v>24</v>
      </c>
      <c r="C29" s="6" t="s">
        <v>135</v>
      </c>
      <c r="D29" s="5" t="s">
        <v>41</v>
      </c>
      <c r="E29" s="5" t="s">
        <v>42</v>
      </c>
      <c r="F29" s="5" t="s">
        <v>9</v>
      </c>
      <c r="G29" s="31">
        <v>-8.8730452889999505</v>
      </c>
      <c r="H29" s="31">
        <v>126.364339585</v>
      </c>
      <c r="I29" s="31">
        <v>-8.8701631999999808</v>
      </c>
      <c r="J29" s="31">
        <v>126.36361043399999</v>
      </c>
      <c r="K29" s="5" t="s">
        <v>110</v>
      </c>
      <c r="L29" s="9" t="s">
        <v>111</v>
      </c>
      <c r="M29" s="31">
        <v>0.33674452447100001</v>
      </c>
      <c r="N29" s="11">
        <v>5</v>
      </c>
      <c r="O29" s="5" t="s">
        <v>42</v>
      </c>
      <c r="P29" s="5" t="s">
        <v>112</v>
      </c>
      <c r="Q29" s="5" t="s">
        <v>42</v>
      </c>
    </row>
    <row r="30" spans="2:17">
      <c r="B30" s="5">
        <v>25</v>
      </c>
      <c r="C30" s="6" t="s">
        <v>136</v>
      </c>
      <c r="D30" s="5" t="s">
        <v>41</v>
      </c>
      <c r="E30" s="5" t="s">
        <v>42</v>
      </c>
      <c r="F30" s="5" t="s">
        <v>9</v>
      </c>
      <c r="G30" s="31">
        <v>-8.8748584319999395</v>
      </c>
      <c r="H30" s="31">
        <v>126.36405895599999</v>
      </c>
      <c r="I30" s="31">
        <v>-8.8801849989999404</v>
      </c>
      <c r="J30" s="31">
        <v>126.36887709200001</v>
      </c>
      <c r="K30" s="5" t="s">
        <v>6</v>
      </c>
      <c r="L30" s="9" t="s">
        <v>43</v>
      </c>
      <c r="M30" s="31">
        <v>0.91332359416800002</v>
      </c>
      <c r="N30" s="11">
        <v>5.0999999999999996</v>
      </c>
      <c r="O30" s="5" t="s">
        <v>42</v>
      </c>
      <c r="P30" s="5" t="s">
        <v>42</v>
      </c>
      <c r="Q30" s="5" t="s">
        <v>42</v>
      </c>
    </row>
    <row r="31" spans="2:17">
      <c r="B31" s="5">
        <v>26</v>
      </c>
      <c r="C31" s="6" t="s">
        <v>137</v>
      </c>
      <c r="D31" s="5" t="s">
        <v>41</v>
      </c>
      <c r="E31" s="5" t="s">
        <v>42</v>
      </c>
      <c r="F31" s="5" t="s">
        <v>9</v>
      </c>
      <c r="G31" s="31">
        <v>-8.8761272299999501</v>
      </c>
      <c r="H31" s="31">
        <v>126.36491701200001</v>
      </c>
      <c r="I31" s="31">
        <v>-8.8780792799999499</v>
      </c>
      <c r="J31" s="31">
        <v>126.368542916</v>
      </c>
      <c r="K31" s="5" t="s">
        <v>6</v>
      </c>
      <c r="L31" s="9" t="s">
        <v>43</v>
      </c>
      <c r="M31" s="31">
        <v>0.63910423573200004</v>
      </c>
      <c r="N31" s="11">
        <v>3.8</v>
      </c>
      <c r="O31" s="5" t="s">
        <v>42</v>
      </c>
      <c r="P31" s="5" t="s">
        <v>42</v>
      </c>
      <c r="Q31" s="5" t="s">
        <v>42</v>
      </c>
    </row>
    <row r="32" spans="2:17">
      <c r="B32" s="5">
        <v>27</v>
      </c>
      <c r="C32" s="6" t="s">
        <v>138</v>
      </c>
      <c r="D32" s="5" t="s">
        <v>41</v>
      </c>
      <c r="E32" s="5" t="s">
        <v>42</v>
      </c>
      <c r="F32" s="5" t="s">
        <v>9</v>
      </c>
      <c r="G32" s="31">
        <v>-8.87692525499995</v>
      </c>
      <c r="H32" s="31">
        <v>126.36688487399999</v>
      </c>
      <c r="I32" s="31">
        <v>-8.8759365009999591</v>
      </c>
      <c r="J32" s="31">
        <v>126.368051544</v>
      </c>
      <c r="K32" s="5" t="s">
        <v>6</v>
      </c>
      <c r="L32" s="9" t="s">
        <v>43</v>
      </c>
      <c r="M32" s="31">
        <v>0.16962888822399999</v>
      </c>
      <c r="N32" s="11">
        <v>3.4</v>
      </c>
      <c r="O32" s="5" t="s">
        <v>42</v>
      </c>
      <c r="P32" s="5" t="s">
        <v>42</v>
      </c>
      <c r="Q32" s="5" t="s">
        <v>42</v>
      </c>
    </row>
    <row r="33" spans="2:17">
      <c r="B33" s="5">
        <v>28</v>
      </c>
      <c r="C33" s="6" t="s">
        <v>139</v>
      </c>
      <c r="D33" s="5" t="s">
        <v>41</v>
      </c>
      <c r="E33" s="5" t="s">
        <v>42</v>
      </c>
      <c r="F33" s="5" t="s">
        <v>9</v>
      </c>
      <c r="G33" s="31">
        <v>-8.8799014059999308</v>
      </c>
      <c r="H33" s="31">
        <v>126.366210436</v>
      </c>
      <c r="I33" s="31">
        <v>-8.8766196719999506</v>
      </c>
      <c r="J33" s="31">
        <v>126.36613119499999</v>
      </c>
      <c r="K33" s="5" t="s">
        <v>6</v>
      </c>
      <c r="L33" s="9" t="s">
        <v>43</v>
      </c>
      <c r="M33" s="31">
        <v>0.37008977590199998</v>
      </c>
      <c r="N33" s="11">
        <v>4.0999999999999996</v>
      </c>
      <c r="O33" s="5" t="s">
        <v>42</v>
      </c>
      <c r="P33" s="5" t="s">
        <v>42</v>
      </c>
      <c r="Q33" s="5" t="s">
        <v>42</v>
      </c>
    </row>
    <row r="34" spans="2:17">
      <c r="B34" s="5">
        <v>29</v>
      </c>
      <c r="C34" s="6" t="s">
        <v>140</v>
      </c>
      <c r="D34" s="5" t="s">
        <v>41</v>
      </c>
      <c r="E34" s="5" t="s">
        <v>42</v>
      </c>
      <c r="F34" s="5" t="s">
        <v>9</v>
      </c>
      <c r="G34" s="31">
        <v>-8.8761960079999707</v>
      </c>
      <c r="H34" s="31">
        <v>126.365122633</v>
      </c>
      <c r="I34" s="31">
        <v>-8.8803542359999597</v>
      </c>
      <c r="J34" s="31">
        <v>126.368431531</v>
      </c>
      <c r="K34" s="5" t="s">
        <v>6</v>
      </c>
      <c r="L34" s="9" t="s">
        <v>43</v>
      </c>
      <c r="M34" s="31">
        <v>0.97414231984800004</v>
      </c>
      <c r="N34" s="11">
        <v>5.2</v>
      </c>
      <c r="O34" s="5" t="s">
        <v>42</v>
      </c>
      <c r="P34" s="5" t="s">
        <v>42</v>
      </c>
      <c r="Q34" s="5" t="s">
        <v>42</v>
      </c>
    </row>
    <row r="35" spans="2:17">
      <c r="B35" s="5">
        <v>30</v>
      </c>
      <c r="C35" s="6" t="s">
        <v>141</v>
      </c>
      <c r="D35" s="5" t="s">
        <v>41</v>
      </c>
      <c r="E35" s="5" t="s">
        <v>42</v>
      </c>
      <c r="F35" s="5" t="s">
        <v>9</v>
      </c>
      <c r="G35" s="31">
        <v>-8.8731162519999298</v>
      </c>
      <c r="H35" s="31">
        <v>126.364317177</v>
      </c>
      <c r="I35" s="31">
        <v>-8.86926827699995</v>
      </c>
      <c r="J35" s="31">
        <v>126.364593451</v>
      </c>
      <c r="K35" s="5" t="s">
        <v>110</v>
      </c>
      <c r="L35" s="9" t="s">
        <v>111</v>
      </c>
      <c r="M35" s="31">
        <v>0.60932374004000001</v>
      </c>
      <c r="N35" s="11">
        <v>4.5</v>
      </c>
      <c r="O35" s="5" t="s">
        <v>42</v>
      </c>
      <c r="P35" s="5" t="s">
        <v>112</v>
      </c>
      <c r="Q35" s="5" t="s">
        <v>42</v>
      </c>
    </row>
    <row r="36" spans="2:17">
      <c r="B36" s="69" t="s">
        <v>21</v>
      </c>
      <c r="C36" s="69"/>
      <c r="D36" s="69"/>
      <c r="E36" s="69"/>
      <c r="F36" s="69"/>
      <c r="G36" s="69"/>
      <c r="H36" s="69"/>
      <c r="I36" s="69"/>
      <c r="J36" s="69"/>
      <c r="K36" s="69"/>
      <c r="L36" s="69"/>
      <c r="M36" s="32">
        <f>SUM(M6:M35)</f>
        <v>16.853224382717599</v>
      </c>
      <c r="N36" s="74"/>
      <c r="O36" s="74"/>
      <c r="P36" s="74"/>
      <c r="Q36" s="74"/>
    </row>
    <row r="37" spans="2:17"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61"/>
      <c r="N37" s="62"/>
      <c r="O37" s="62"/>
      <c r="P37" s="62"/>
      <c r="Q37" s="62"/>
    </row>
    <row r="38" spans="2:17">
      <c r="E38" s="8" t="s">
        <v>105</v>
      </c>
      <c r="L38" s="3"/>
    </row>
    <row r="39" spans="2:17">
      <c r="C39" s="13" t="s">
        <v>106</v>
      </c>
      <c r="D39" s="56">
        <f>SUM(M6:M35)</f>
        <v>16.853224382717599</v>
      </c>
      <c r="E39" s="15">
        <f>SUM(E40:E41)</f>
        <v>1</v>
      </c>
      <c r="L39" s="3"/>
    </row>
    <row r="40" spans="2:17">
      <c r="C40" s="16" t="s">
        <v>142</v>
      </c>
      <c r="D40" s="57">
        <f>SUM(M6,M9,M10,M11,M12:M15,M18:M20,M24:M29,M35)</f>
        <v>9.0058514057206001</v>
      </c>
      <c r="E40" s="15">
        <f>D40/D39</f>
        <v>0.53436963759622103</v>
      </c>
      <c r="G40" s="3"/>
      <c r="L40" s="3"/>
    </row>
    <row r="41" spans="2:17">
      <c r="C41" s="19" t="s">
        <v>108</v>
      </c>
      <c r="D41" s="58">
        <f>SUM(M7:M8,M16:M17,M21:M23,M30:M34)</f>
        <v>7.8473729769969998</v>
      </c>
      <c r="E41" s="15">
        <f>D41/D39</f>
        <v>0.46563036240377897</v>
      </c>
      <c r="L41" s="3"/>
    </row>
    <row r="42" spans="2:17">
      <c r="C42" s="59"/>
      <c r="D42" s="60"/>
      <c r="E42" s="60"/>
    </row>
  </sheetData>
  <mergeCells count="19">
    <mergeCell ref="B36:L36"/>
    <mergeCell ref="N36:Q36"/>
    <mergeCell ref="B3:B5"/>
    <mergeCell ref="C3:C5"/>
    <mergeCell ref="D3:D5"/>
    <mergeCell ref="E3:E5"/>
    <mergeCell ref="F3:F5"/>
    <mergeCell ref="K4:K5"/>
    <mergeCell ref="L4:L5"/>
    <mergeCell ref="M4:M5"/>
    <mergeCell ref="N4:N5"/>
    <mergeCell ref="O3:O5"/>
    <mergeCell ref="P3:P5"/>
    <mergeCell ref="Q3:Q5"/>
    <mergeCell ref="B2:Q2"/>
    <mergeCell ref="G3:J3"/>
    <mergeCell ref="K3:N3"/>
    <mergeCell ref="G4:H4"/>
    <mergeCell ref="I4:J4"/>
  </mergeCells>
  <printOptions horizontalCentered="1"/>
  <pageMargins left="0" right="0" top="0" bottom="0.74803149606299202" header="0.31496062992126" footer="0.31496062992126"/>
  <pageSetup paperSize="9" scale="3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2:Q56"/>
  <sheetViews>
    <sheetView showGridLines="0" view="pageBreakPreview" topLeftCell="A31" zoomScale="70" zoomScaleNormal="40" workbookViewId="0">
      <selection activeCell="G55" sqref="G55"/>
    </sheetView>
  </sheetViews>
  <sheetFormatPr defaultColWidth="8.81640625" defaultRowHeight="14.5"/>
  <cols>
    <col min="1" max="1" width="8.81640625" style="1"/>
    <col min="2" max="2" width="15" style="1" customWidth="1"/>
    <col min="3" max="3" width="32.1796875" style="2" customWidth="1"/>
    <col min="4" max="5" width="15.453125" style="1" customWidth="1"/>
    <col min="6" max="6" width="11.1796875" style="1" customWidth="1"/>
    <col min="7" max="9" width="12.6328125" style="1" customWidth="1"/>
    <col min="10" max="10" width="14.6328125" style="1" customWidth="1"/>
    <col min="11" max="12" width="17.453125" style="1" customWidth="1"/>
    <col min="13" max="13" width="16.90625" style="30" customWidth="1"/>
    <col min="14" max="14" width="15.6328125" style="1" customWidth="1"/>
    <col min="15" max="15" width="12.08984375" style="1" customWidth="1"/>
    <col min="16" max="16" width="19.90625" style="1" customWidth="1"/>
    <col min="17" max="17" width="33.1796875" style="1" customWidth="1"/>
    <col min="18" max="16384" width="8.81640625" style="1"/>
  </cols>
  <sheetData>
    <row r="2" spans="2:17" ht="18.5">
      <c r="B2" s="68" t="s">
        <v>22</v>
      </c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spans="2:17">
      <c r="B3" s="69" t="s">
        <v>23</v>
      </c>
      <c r="C3" s="69" t="s">
        <v>24</v>
      </c>
      <c r="D3" s="69" t="s">
        <v>25</v>
      </c>
      <c r="E3" s="70" t="s">
        <v>26</v>
      </c>
      <c r="F3" s="69" t="s">
        <v>0</v>
      </c>
      <c r="G3" s="69" t="s">
        <v>27</v>
      </c>
      <c r="H3" s="69"/>
      <c r="I3" s="69"/>
      <c r="J3" s="69"/>
      <c r="K3" s="69" t="s">
        <v>28</v>
      </c>
      <c r="L3" s="69"/>
      <c r="M3" s="69"/>
      <c r="N3" s="69"/>
      <c r="O3" s="69" t="s">
        <v>29</v>
      </c>
      <c r="P3" s="70" t="s">
        <v>30</v>
      </c>
      <c r="Q3" s="69" t="s">
        <v>31</v>
      </c>
    </row>
    <row r="4" spans="2:17">
      <c r="B4" s="69"/>
      <c r="C4" s="69"/>
      <c r="D4" s="69"/>
      <c r="E4" s="71"/>
      <c r="F4" s="69"/>
      <c r="G4" s="69" t="s">
        <v>32</v>
      </c>
      <c r="H4" s="69"/>
      <c r="I4" s="69" t="s">
        <v>33</v>
      </c>
      <c r="J4" s="69"/>
      <c r="K4" s="69" t="s">
        <v>34</v>
      </c>
      <c r="L4" s="70" t="s">
        <v>35</v>
      </c>
      <c r="M4" s="75" t="s">
        <v>36</v>
      </c>
      <c r="N4" s="69" t="s">
        <v>37</v>
      </c>
      <c r="O4" s="69"/>
      <c r="P4" s="71"/>
      <c r="Q4" s="69"/>
    </row>
    <row r="5" spans="2:17">
      <c r="B5" s="69"/>
      <c r="C5" s="69"/>
      <c r="D5" s="69"/>
      <c r="E5" s="72"/>
      <c r="F5" s="69"/>
      <c r="G5" s="4" t="s">
        <v>38</v>
      </c>
      <c r="H5" s="4" t="s">
        <v>39</v>
      </c>
      <c r="I5" s="4" t="s">
        <v>38</v>
      </c>
      <c r="J5" s="4" t="s">
        <v>39</v>
      </c>
      <c r="K5" s="69"/>
      <c r="L5" s="72"/>
      <c r="M5" s="75"/>
      <c r="N5" s="69"/>
      <c r="O5" s="69"/>
      <c r="P5" s="72"/>
      <c r="Q5" s="69"/>
    </row>
    <row r="6" spans="2:17">
      <c r="B6" s="5">
        <v>1</v>
      </c>
      <c r="C6" s="6" t="s">
        <v>143</v>
      </c>
      <c r="D6" s="5" t="s">
        <v>41</v>
      </c>
      <c r="E6" s="5" t="s">
        <v>42</v>
      </c>
      <c r="F6" s="5" t="s">
        <v>10</v>
      </c>
      <c r="G6" s="5">
        <v>-9.3068596339999807</v>
      </c>
      <c r="H6" s="5">
        <v>125.24978593</v>
      </c>
      <c r="I6" s="5">
        <v>-9.3081750699999493</v>
      </c>
      <c r="J6" s="5">
        <v>125.25343544899999</v>
      </c>
      <c r="K6" s="5" t="s">
        <v>6</v>
      </c>
      <c r="L6" s="9" t="s">
        <v>43</v>
      </c>
      <c r="M6" s="31">
        <v>0.93917433079199997</v>
      </c>
      <c r="N6" s="11">
        <v>4.5</v>
      </c>
      <c r="O6" s="5" t="s">
        <v>42</v>
      </c>
      <c r="P6" s="5" t="s">
        <v>42</v>
      </c>
      <c r="Q6" s="5" t="s">
        <v>42</v>
      </c>
    </row>
    <row r="7" spans="2:17">
      <c r="B7" s="5">
        <v>2</v>
      </c>
      <c r="C7" s="6" t="s">
        <v>144</v>
      </c>
      <c r="D7" s="5" t="s">
        <v>41</v>
      </c>
      <c r="E7" s="5" t="s">
        <v>42</v>
      </c>
      <c r="F7" s="5" t="s">
        <v>10</v>
      </c>
      <c r="G7" s="5">
        <v>-9.3044762939999295</v>
      </c>
      <c r="H7" s="5">
        <v>125.252294507</v>
      </c>
      <c r="I7" s="5">
        <v>-9.3081092339999696</v>
      </c>
      <c r="J7" s="5">
        <v>125.25295203500001</v>
      </c>
      <c r="K7" s="5" t="s">
        <v>45</v>
      </c>
      <c r="L7" s="9" t="s">
        <v>43</v>
      </c>
      <c r="M7" s="31">
        <v>0.41746569656400001</v>
      </c>
      <c r="N7" s="11">
        <v>4.8</v>
      </c>
      <c r="O7" s="5" t="s">
        <v>42</v>
      </c>
      <c r="P7" s="5" t="s">
        <v>42</v>
      </c>
      <c r="Q7" s="5" t="s">
        <v>42</v>
      </c>
    </row>
    <row r="8" spans="2:17">
      <c r="B8" s="5">
        <v>3</v>
      </c>
      <c r="C8" s="6" t="s">
        <v>145</v>
      </c>
      <c r="D8" s="5" t="s">
        <v>41</v>
      </c>
      <c r="E8" s="5" t="s">
        <v>42</v>
      </c>
      <c r="F8" s="5" t="s">
        <v>10</v>
      </c>
      <c r="G8" s="5">
        <v>-9.3044762789999709</v>
      </c>
      <c r="H8" s="5">
        <v>125.25226714999999</v>
      </c>
      <c r="I8" s="5">
        <v>-9.3012208669999303</v>
      </c>
      <c r="J8" s="5">
        <v>125.25180282300001</v>
      </c>
      <c r="K8" s="5" t="s">
        <v>6</v>
      </c>
      <c r="L8" s="9" t="s">
        <v>43</v>
      </c>
      <c r="M8" s="31">
        <v>0.37776795963299997</v>
      </c>
      <c r="N8" s="11">
        <v>3.5</v>
      </c>
      <c r="O8" s="5" t="s">
        <v>42</v>
      </c>
      <c r="P8" s="5" t="s">
        <v>42</v>
      </c>
      <c r="Q8" s="5" t="s">
        <v>42</v>
      </c>
    </row>
    <row r="9" spans="2:17">
      <c r="B9" s="5">
        <v>4</v>
      </c>
      <c r="C9" s="6" t="s">
        <v>146</v>
      </c>
      <c r="D9" s="5" t="s">
        <v>41</v>
      </c>
      <c r="E9" s="5" t="s">
        <v>42</v>
      </c>
      <c r="F9" s="5" t="s">
        <v>10</v>
      </c>
      <c r="G9" s="5">
        <v>-9.3079384779999295</v>
      </c>
      <c r="H9" s="5">
        <v>125.251276137</v>
      </c>
      <c r="I9" s="5">
        <v>-9.3059246269999694</v>
      </c>
      <c r="J9" s="5">
        <v>125.252872397</v>
      </c>
      <c r="K9" s="5" t="s">
        <v>45</v>
      </c>
      <c r="L9" s="9" t="s">
        <v>43</v>
      </c>
      <c r="M9" s="31">
        <v>0.28563120919000001</v>
      </c>
      <c r="N9" s="11">
        <v>5.4</v>
      </c>
      <c r="O9" s="5" t="s">
        <v>42</v>
      </c>
      <c r="P9" s="5" t="s">
        <v>42</v>
      </c>
      <c r="Q9" s="5" t="s">
        <v>42</v>
      </c>
    </row>
    <row r="10" spans="2:17">
      <c r="B10" s="5">
        <v>5</v>
      </c>
      <c r="C10" s="6" t="s">
        <v>147</v>
      </c>
      <c r="D10" s="5" t="s">
        <v>41</v>
      </c>
      <c r="E10" s="5" t="s">
        <v>42</v>
      </c>
      <c r="F10" s="5" t="s">
        <v>10</v>
      </c>
      <c r="G10" s="5">
        <v>-9.3147932459999705</v>
      </c>
      <c r="H10" s="5">
        <v>125.256970006</v>
      </c>
      <c r="I10" s="5">
        <v>-9.3100001029999397</v>
      </c>
      <c r="J10" s="5">
        <v>125.254224365</v>
      </c>
      <c r="K10" s="5" t="s">
        <v>45</v>
      </c>
      <c r="L10" s="9" t="s">
        <v>43</v>
      </c>
      <c r="M10" s="31">
        <v>0.94777708089400003</v>
      </c>
      <c r="N10" s="11">
        <v>4.7</v>
      </c>
      <c r="O10" s="5" t="s">
        <v>42</v>
      </c>
      <c r="P10" s="5" t="s">
        <v>42</v>
      </c>
      <c r="Q10" s="5" t="s">
        <v>42</v>
      </c>
    </row>
    <row r="11" spans="2:17">
      <c r="B11" s="5">
        <v>6</v>
      </c>
      <c r="C11" s="6" t="s">
        <v>148</v>
      </c>
      <c r="D11" s="5" t="s">
        <v>41</v>
      </c>
      <c r="E11" s="5" t="s">
        <v>42</v>
      </c>
      <c r="F11" s="5" t="s">
        <v>10</v>
      </c>
      <c r="G11" s="5">
        <v>-9.3095831549999293</v>
      </c>
      <c r="H11" s="5">
        <v>125.253933076</v>
      </c>
      <c r="I11" s="5">
        <v>-9.3095382579999804</v>
      </c>
      <c r="J11" s="5">
        <v>125.255165566</v>
      </c>
      <c r="K11" s="5" t="s">
        <v>45</v>
      </c>
      <c r="L11" s="9" t="s">
        <v>43</v>
      </c>
      <c r="M11" s="31">
        <v>0.18016317272900001</v>
      </c>
      <c r="N11" s="11">
        <v>3.6</v>
      </c>
      <c r="O11" s="5" t="s">
        <v>42</v>
      </c>
      <c r="P11" s="5" t="s">
        <v>42</v>
      </c>
      <c r="Q11" s="5" t="s">
        <v>42</v>
      </c>
    </row>
    <row r="12" spans="2:17">
      <c r="B12" s="5">
        <v>7</v>
      </c>
      <c r="C12" s="6" t="s">
        <v>149</v>
      </c>
      <c r="D12" s="5" t="s">
        <v>41</v>
      </c>
      <c r="E12" s="5" t="s">
        <v>42</v>
      </c>
      <c r="F12" s="5" t="s">
        <v>10</v>
      </c>
      <c r="G12" s="5">
        <v>-9.3115627799999707</v>
      </c>
      <c r="H12" s="5">
        <v>125.255116437</v>
      </c>
      <c r="I12" s="5">
        <v>-9.3110937569999805</v>
      </c>
      <c r="J12" s="5">
        <v>125.256293856</v>
      </c>
      <c r="K12" s="5" t="s">
        <v>6</v>
      </c>
      <c r="L12" s="9" t="s">
        <v>43</v>
      </c>
      <c r="M12" s="31">
        <v>0.15678708476200001</v>
      </c>
      <c r="N12" s="11">
        <v>4.2</v>
      </c>
      <c r="O12" s="5" t="s">
        <v>42</v>
      </c>
      <c r="P12" s="5" t="s">
        <v>42</v>
      </c>
      <c r="Q12" s="5" t="s">
        <v>42</v>
      </c>
    </row>
    <row r="13" spans="2:17">
      <c r="B13" s="5">
        <v>8</v>
      </c>
      <c r="C13" s="6" t="s">
        <v>150</v>
      </c>
      <c r="D13" s="5" t="s">
        <v>41</v>
      </c>
      <c r="E13" s="5" t="s">
        <v>42</v>
      </c>
      <c r="F13" s="5" t="s">
        <v>10</v>
      </c>
      <c r="G13" s="5">
        <v>-9.3142957419999597</v>
      </c>
      <c r="H13" s="5">
        <v>125.255360376</v>
      </c>
      <c r="I13" s="5">
        <v>-9.3132280679999404</v>
      </c>
      <c r="J13" s="5">
        <v>125.25656470600001</v>
      </c>
      <c r="K13" s="5" t="s">
        <v>45</v>
      </c>
      <c r="L13" s="9" t="s">
        <v>43</v>
      </c>
      <c r="M13" s="31">
        <v>0.23918442939699999</v>
      </c>
      <c r="N13" s="11">
        <v>4.3</v>
      </c>
      <c r="O13" s="5" t="s">
        <v>42</v>
      </c>
      <c r="P13" s="5" t="s">
        <v>42</v>
      </c>
      <c r="Q13" s="5" t="s">
        <v>42</v>
      </c>
    </row>
    <row r="14" spans="2:17">
      <c r="B14" s="5">
        <v>9</v>
      </c>
      <c r="C14" s="6" t="s">
        <v>151</v>
      </c>
      <c r="D14" s="5" t="s">
        <v>41</v>
      </c>
      <c r="E14" s="5" t="s">
        <v>42</v>
      </c>
      <c r="F14" s="5" t="s">
        <v>10</v>
      </c>
      <c r="G14" s="5">
        <v>-9.3135510169999502</v>
      </c>
      <c r="H14" s="5">
        <v>125.253543222</v>
      </c>
      <c r="I14" s="5">
        <v>-9.3110235469999303</v>
      </c>
      <c r="J14" s="5">
        <v>125.249836237</v>
      </c>
      <c r="K14" s="5" t="s">
        <v>45</v>
      </c>
      <c r="L14" s="9" t="s">
        <v>43</v>
      </c>
      <c r="M14" s="31">
        <v>0.54713090382499996</v>
      </c>
      <c r="N14" s="11">
        <v>5.3</v>
      </c>
      <c r="O14" s="5" t="s">
        <v>42</v>
      </c>
      <c r="P14" s="5" t="s">
        <v>42</v>
      </c>
      <c r="Q14" s="5" t="s">
        <v>42</v>
      </c>
    </row>
    <row r="15" spans="2:17">
      <c r="B15" s="5">
        <v>10</v>
      </c>
      <c r="C15" s="6" t="s">
        <v>152</v>
      </c>
      <c r="D15" s="5" t="s">
        <v>41</v>
      </c>
      <c r="E15" s="5" t="s">
        <v>42</v>
      </c>
      <c r="F15" s="5" t="s">
        <v>10</v>
      </c>
      <c r="G15" s="5">
        <v>-9.3127594009999406</v>
      </c>
      <c r="H15" s="5">
        <v>125.25095178399999</v>
      </c>
      <c r="I15" s="5">
        <v>-9.3154624859999409</v>
      </c>
      <c r="J15" s="5">
        <v>125.25078496499999</v>
      </c>
      <c r="K15" s="5" t="s">
        <v>6</v>
      </c>
      <c r="L15" s="9" t="s">
        <v>43</v>
      </c>
      <c r="M15" s="31">
        <v>0.30929537765999998</v>
      </c>
      <c r="N15" s="11">
        <v>3.8</v>
      </c>
      <c r="O15" s="5" t="s">
        <v>42</v>
      </c>
      <c r="P15" s="5" t="s">
        <v>42</v>
      </c>
      <c r="Q15" s="5" t="s">
        <v>42</v>
      </c>
    </row>
    <row r="16" spans="2:17">
      <c r="B16" s="5">
        <v>11</v>
      </c>
      <c r="C16" s="6" t="s">
        <v>153</v>
      </c>
      <c r="D16" s="5" t="s">
        <v>41</v>
      </c>
      <c r="E16" s="5" t="s">
        <v>42</v>
      </c>
      <c r="F16" s="5" t="s">
        <v>10</v>
      </c>
      <c r="G16" s="5">
        <v>-9.3121750129999405</v>
      </c>
      <c r="H16" s="5">
        <v>125.247516596</v>
      </c>
      <c r="I16" s="5">
        <v>-9.3122019489999293</v>
      </c>
      <c r="J16" s="5">
        <v>125.248735673</v>
      </c>
      <c r="K16" s="5" t="s">
        <v>45</v>
      </c>
      <c r="L16" s="9" t="s">
        <v>43</v>
      </c>
      <c r="M16" s="31">
        <v>0.135167393498</v>
      </c>
      <c r="N16" s="11">
        <v>4</v>
      </c>
      <c r="O16" s="5" t="s">
        <v>42</v>
      </c>
      <c r="P16" s="5" t="s">
        <v>42</v>
      </c>
      <c r="Q16" s="5" t="s">
        <v>42</v>
      </c>
    </row>
    <row r="17" spans="2:17">
      <c r="B17" s="5">
        <v>12</v>
      </c>
      <c r="C17" s="6" t="s">
        <v>154</v>
      </c>
      <c r="D17" s="5" t="s">
        <v>41</v>
      </c>
      <c r="E17" s="5" t="s">
        <v>42</v>
      </c>
      <c r="F17" s="5" t="s">
        <v>10</v>
      </c>
      <c r="G17" s="5">
        <v>-9.3099512829999806</v>
      </c>
      <c r="H17" s="5">
        <v>125.25211669399999</v>
      </c>
      <c r="I17" s="5">
        <v>-9.3109579599999392</v>
      </c>
      <c r="J17" s="5">
        <v>125.254771009</v>
      </c>
      <c r="K17" s="5" t="s">
        <v>45</v>
      </c>
      <c r="L17" s="9" t="s">
        <v>43</v>
      </c>
      <c r="M17" s="31">
        <v>0.38402860040699999</v>
      </c>
      <c r="N17" s="11">
        <v>5.2</v>
      </c>
      <c r="O17" s="5" t="s">
        <v>42</v>
      </c>
      <c r="P17" s="5" t="s">
        <v>42</v>
      </c>
      <c r="Q17" s="5" t="s">
        <v>42</v>
      </c>
    </row>
    <row r="18" spans="2:17">
      <c r="B18" s="5">
        <v>13</v>
      </c>
      <c r="C18" s="6" t="s">
        <v>155</v>
      </c>
      <c r="D18" s="5" t="s">
        <v>41</v>
      </c>
      <c r="E18" s="5" t="s">
        <v>42</v>
      </c>
      <c r="F18" s="5" t="s">
        <v>10</v>
      </c>
      <c r="G18" s="5">
        <v>-9.3141975159999806</v>
      </c>
      <c r="H18" s="5">
        <v>125.262476084</v>
      </c>
      <c r="I18" s="5">
        <v>-9.3065054419999491</v>
      </c>
      <c r="J18" s="5">
        <v>125.275976501</v>
      </c>
      <c r="K18" s="5" t="s">
        <v>45</v>
      </c>
      <c r="L18" s="9" t="s">
        <v>43</v>
      </c>
      <c r="M18" s="31">
        <v>1.75796533001</v>
      </c>
      <c r="N18" s="11">
        <v>6.8</v>
      </c>
      <c r="O18" s="5" t="s">
        <v>42</v>
      </c>
      <c r="P18" s="5" t="s">
        <v>42</v>
      </c>
      <c r="Q18" s="5" t="s">
        <v>42</v>
      </c>
    </row>
    <row r="19" spans="2:17">
      <c r="B19" s="5">
        <v>14</v>
      </c>
      <c r="C19" s="6" t="s">
        <v>156</v>
      </c>
      <c r="D19" s="5" t="s">
        <v>41</v>
      </c>
      <c r="E19" s="5" t="s">
        <v>42</v>
      </c>
      <c r="F19" s="5" t="s">
        <v>10</v>
      </c>
      <c r="G19" s="5">
        <v>-9.3116844619999597</v>
      </c>
      <c r="H19" s="5">
        <v>125.269812282</v>
      </c>
      <c r="I19" s="5">
        <v>-9.3185242669999298</v>
      </c>
      <c r="J19" s="5">
        <v>125.272739655</v>
      </c>
      <c r="K19" s="5" t="s">
        <v>45</v>
      </c>
      <c r="L19" s="9" t="s">
        <v>43</v>
      </c>
      <c r="M19" s="31">
        <v>0.82879760070399999</v>
      </c>
      <c r="N19" s="11">
        <v>6.2</v>
      </c>
      <c r="O19" s="5" t="s">
        <v>42</v>
      </c>
      <c r="P19" s="5" t="s">
        <v>42</v>
      </c>
      <c r="Q19" s="5" t="s">
        <v>42</v>
      </c>
    </row>
    <row r="20" spans="2:17">
      <c r="B20" s="5">
        <v>15</v>
      </c>
      <c r="C20" s="6" t="s">
        <v>157</v>
      </c>
      <c r="D20" s="5" t="s">
        <v>41</v>
      </c>
      <c r="E20" s="5" t="s">
        <v>42</v>
      </c>
      <c r="F20" s="5" t="s">
        <v>10</v>
      </c>
      <c r="G20" s="5">
        <v>-9.3184081829999705</v>
      </c>
      <c r="H20" s="5">
        <v>125.27686529499999</v>
      </c>
      <c r="I20" s="5">
        <v>-9.3188073909999503</v>
      </c>
      <c r="J20" s="5">
        <v>125.283914194</v>
      </c>
      <c r="K20" s="5" t="s">
        <v>6</v>
      </c>
      <c r="L20" s="9" t="s">
        <v>43</v>
      </c>
      <c r="M20" s="31">
        <v>0.77865630338000003</v>
      </c>
      <c r="N20" s="11">
        <v>4</v>
      </c>
      <c r="O20" s="5" t="s">
        <v>42</v>
      </c>
      <c r="P20" s="5" t="s">
        <v>42</v>
      </c>
      <c r="Q20" s="5" t="s">
        <v>42</v>
      </c>
    </row>
    <row r="21" spans="2:17">
      <c r="B21" s="5">
        <v>16</v>
      </c>
      <c r="C21" s="6" t="s">
        <v>158</v>
      </c>
      <c r="D21" s="5" t="s">
        <v>41</v>
      </c>
      <c r="E21" s="5" t="s">
        <v>42</v>
      </c>
      <c r="F21" s="5" t="s">
        <v>10</v>
      </c>
      <c r="G21" s="5">
        <v>-9.3186347419999702</v>
      </c>
      <c r="H21" s="5">
        <v>125.282197242</v>
      </c>
      <c r="I21" s="5">
        <v>-9.3200323629999406</v>
      </c>
      <c r="J21" s="5">
        <v>125.28339956000001</v>
      </c>
      <c r="K21" s="5" t="s">
        <v>6</v>
      </c>
      <c r="L21" s="9" t="s">
        <v>43</v>
      </c>
      <c r="M21" s="31">
        <v>0.25640241891799997</v>
      </c>
      <c r="N21" s="11">
        <v>4.2</v>
      </c>
      <c r="O21" s="5" t="s">
        <v>42</v>
      </c>
      <c r="P21" s="5" t="s">
        <v>42</v>
      </c>
      <c r="Q21" s="5" t="s">
        <v>42</v>
      </c>
    </row>
    <row r="22" spans="2:17">
      <c r="B22" s="5">
        <v>17</v>
      </c>
      <c r="C22" s="6" t="s">
        <v>159</v>
      </c>
      <c r="D22" s="5" t="s">
        <v>41</v>
      </c>
      <c r="E22" s="5" t="s">
        <v>42</v>
      </c>
      <c r="F22" s="5" t="s">
        <v>10</v>
      </c>
      <c r="G22" s="5">
        <v>-9.2988043999999395</v>
      </c>
      <c r="H22" s="5">
        <v>125.26306047600001</v>
      </c>
      <c r="I22" s="5">
        <v>-9.3110948669999498</v>
      </c>
      <c r="J22" s="5">
        <v>125.262379525</v>
      </c>
      <c r="K22" s="5" t="s">
        <v>6</v>
      </c>
      <c r="L22" s="9" t="s">
        <v>43</v>
      </c>
      <c r="M22" s="31">
        <v>1.4434740262300001</v>
      </c>
      <c r="N22" s="11">
        <v>4.5</v>
      </c>
      <c r="O22" s="5" t="s">
        <v>42</v>
      </c>
      <c r="P22" s="5" t="s">
        <v>42</v>
      </c>
      <c r="Q22" s="5" t="s">
        <v>42</v>
      </c>
    </row>
    <row r="23" spans="2:17">
      <c r="B23" s="5">
        <v>18</v>
      </c>
      <c r="C23" s="6" t="s">
        <v>160</v>
      </c>
      <c r="D23" s="5" t="s">
        <v>41</v>
      </c>
      <c r="E23" s="5" t="s">
        <v>42</v>
      </c>
      <c r="F23" s="5" t="s">
        <v>10</v>
      </c>
      <c r="G23" s="31">
        <v>-9.3406860549999404</v>
      </c>
      <c r="H23" s="31">
        <v>125.286716599</v>
      </c>
      <c r="I23" s="31">
        <v>-9.3477797099999407</v>
      </c>
      <c r="J23" s="31">
        <v>125.276163971</v>
      </c>
      <c r="K23" s="5" t="s">
        <v>6</v>
      </c>
      <c r="L23" s="9" t="s">
        <v>43</v>
      </c>
      <c r="M23" s="31">
        <v>2.4683147720399998</v>
      </c>
      <c r="N23" s="11">
        <v>5</v>
      </c>
      <c r="O23" s="5" t="s">
        <v>42</v>
      </c>
      <c r="P23" s="5" t="s">
        <v>42</v>
      </c>
      <c r="Q23" s="5" t="s">
        <v>42</v>
      </c>
    </row>
    <row r="24" spans="2:17">
      <c r="B24" s="5">
        <v>19</v>
      </c>
      <c r="C24" s="6" t="s">
        <v>161</v>
      </c>
      <c r="D24" s="5" t="s">
        <v>41</v>
      </c>
      <c r="E24" s="5" t="s">
        <v>42</v>
      </c>
      <c r="F24" s="5" t="s">
        <v>10</v>
      </c>
      <c r="G24" s="31">
        <v>-9.3525296739999799</v>
      </c>
      <c r="H24" s="31">
        <v>125.27572038300001</v>
      </c>
      <c r="I24" s="31">
        <v>-9.3505287709999703</v>
      </c>
      <c r="J24" s="31">
        <v>125.27978022400001</v>
      </c>
      <c r="K24" s="5" t="s">
        <v>6</v>
      </c>
      <c r="L24" s="9" t="s">
        <v>43</v>
      </c>
      <c r="M24" s="31">
        <v>0.52227447857499998</v>
      </c>
      <c r="N24" s="11">
        <v>5</v>
      </c>
      <c r="O24" s="5" t="s">
        <v>42</v>
      </c>
      <c r="P24" s="5" t="s">
        <v>42</v>
      </c>
      <c r="Q24" s="5" t="s">
        <v>42</v>
      </c>
    </row>
    <row r="25" spans="2:17">
      <c r="B25" s="5">
        <v>20</v>
      </c>
      <c r="C25" s="6" t="s">
        <v>162</v>
      </c>
      <c r="D25" s="5" t="s">
        <v>41</v>
      </c>
      <c r="E25" s="5" t="s">
        <v>42</v>
      </c>
      <c r="F25" s="5" t="s">
        <v>10</v>
      </c>
      <c r="G25" s="31">
        <v>-9.3484608789999601</v>
      </c>
      <c r="H25" s="31">
        <v>125.28042840499999</v>
      </c>
      <c r="I25" s="31">
        <v>-9.3464530999999607</v>
      </c>
      <c r="J25" s="31">
        <v>125.272099165</v>
      </c>
      <c r="K25" s="5" t="s">
        <v>6</v>
      </c>
      <c r="L25" s="9" t="s">
        <v>43</v>
      </c>
      <c r="M25" s="31">
        <v>0.95163286610200004</v>
      </c>
      <c r="N25" s="11">
        <v>5</v>
      </c>
      <c r="O25" s="5" t="s">
        <v>42</v>
      </c>
      <c r="P25" s="5" t="s">
        <v>42</v>
      </c>
      <c r="Q25" s="5" t="s">
        <v>42</v>
      </c>
    </row>
    <row r="26" spans="2:17">
      <c r="B26" s="5">
        <v>21</v>
      </c>
      <c r="C26" s="6" t="s">
        <v>163</v>
      </c>
      <c r="D26" s="5" t="s">
        <v>41</v>
      </c>
      <c r="E26" s="5" t="s">
        <v>42</v>
      </c>
      <c r="F26" s="5" t="s">
        <v>10</v>
      </c>
      <c r="G26" s="31">
        <v>-9.3164322369999599</v>
      </c>
      <c r="H26" s="31">
        <v>125.284913121</v>
      </c>
      <c r="I26" s="31">
        <v>-9.34845933399993</v>
      </c>
      <c r="J26" s="31">
        <v>125.280428195</v>
      </c>
      <c r="K26" s="5" t="s">
        <v>6</v>
      </c>
      <c r="L26" s="9" t="s">
        <v>43</v>
      </c>
      <c r="M26" s="31">
        <v>4.22918502945</v>
      </c>
      <c r="N26" s="11">
        <v>5</v>
      </c>
      <c r="O26" s="5" t="s">
        <v>42</v>
      </c>
      <c r="P26" s="5" t="s">
        <v>42</v>
      </c>
      <c r="Q26" s="5" t="s">
        <v>42</v>
      </c>
    </row>
    <row r="27" spans="2:17">
      <c r="B27" s="5">
        <v>22</v>
      </c>
      <c r="C27" s="6" t="s">
        <v>164</v>
      </c>
      <c r="D27" s="5" t="s">
        <v>41</v>
      </c>
      <c r="E27" s="5" t="s">
        <v>42</v>
      </c>
      <c r="F27" s="5" t="s">
        <v>10</v>
      </c>
      <c r="G27" s="31">
        <v>-9.3477790619999706</v>
      </c>
      <c r="H27" s="31">
        <v>125.27616490600001</v>
      </c>
      <c r="I27" s="31">
        <v>-9.3445017589999697</v>
      </c>
      <c r="J27" s="31">
        <v>125.27758182300001</v>
      </c>
      <c r="K27" s="5" t="s">
        <v>6</v>
      </c>
      <c r="L27" s="9" t="s">
        <v>43</v>
      </c>
      <c r="M27" s="31">
        <v>0.406211012875</v>
      </c>
      <c r="N27" s="11">
        <v>5</v>
      </c>
      <c r="O27" s="5" t="s">
        <v>42</v>
      </c>
      <c r="P27" s="5" t="s">
        <v>42</v>
      </c>
      <c r="Q27" s="5" t="s">
        <v>42</v>
      </c>
    </row>
    <row r="28" spans="2:17">
      <c r="B28" s="5">
        <v>23</v>
      </c>
      <c r="C28" s="6" t="s">
        <v>165</v>
      </c>
      <c r="D28" s="5" t="s">
        <v>41</v>
      </c>
      <c r="E28" s="5" t="s">
        <v>42</v>
      </c>
      <c r="F28" s="5" t="s">
        <v>10</v>
      </c>
      <c r="G28" s="31">
        <v>-9.3453449069999692</v>
      </c>
      <c r="H28" s="31">
        <v>125.26654879100001</v>
      </c>
      <c r="I28" s="31">
        <v>-9.3557901709999705</v>
      </c>
      <c r="J28" s="31">
        <v>125.24166651199999</v>
      </c>
      <c r="K28" s="5" t="s">
        <v>6</v>
      </c>
      <c r="L28" s="9" t="s">
        <v>43</v>
      </c>
      <c r="M28" s="31">
        <v>3.3619466168700001</v>
      </c>
      <c r="N28" s="11">
        <v>5</v>
      </c>
      <c r="O28" s="5" t="s">
        <v>42</v>
      </c>
      <c r="P28" s="5" t="s">
        <v>42</v>
      </c>
      <c r="Q28" s="5" t="s">
        <v>42</v>
      </c>
    </row>
    <row r="29" spans="2:17">
      <c r="B29" s="5">
        <v>24</v>
      </c>
      <c r="C29" s="6" t="s">
        <v>166</v>
      </c>
      <c r="D29" s="5" t="s">
        <v>41</v>
      </c>
      <c r="E29" s="5" t="s">
        <v>42</v>
      </c>
      <c r="F29" s="5" t="s">
        <v>10</v>
      </c>
      <c r="G29" s="31">
        <v>-9.31826747899993</v>
      </c>
      <c r="H29" s="31">
        <v>125.284153026</v>
      </c>
      <c r="I29" s="31">
        <v>-9.3181181569999598</v>
      </c>
      <c r="J29" s="31">
        <v>125.286485203</v>
      </c>
      <c r="K29" s="5" t="s">
        <v>6</v>
      </c>
      <c r="L29" s="9" t="s">
        <v>43</v>
      </c>
      <c r="M29" s="31">
        <v>0.25839504778400002</v>
      </c>
      <c r="N29" s="11">
        <v>4.5</v>
      </c>
      <c r="O29" s="5" t="s">
        <v>42</v>
      </c>
      <c r="P29" s="5" t="s">
        <v>42</v>
      </c>
      <c r="Q29" s="5" t="s">
        <v>42</v>
      </c>
    </row>
    <row r="30" spans="2:17">
      <c r="B30" s="5">
        <v>25</v>
      </c>
      <c r="C30" s="6" t="s">
        <v>167</v>
      </c>
      <c r="D30" s="5" t="s">
        <v>41</v>
      </c>
      <c r="E30" s="5" t="s">
        <v>42</v>
      </c>
      <c r="F30" s="5" t="s">
        <v>10</v>
      </c>
      <c r="G30" s="31">
        <v>-9.3177951379999495</v>
      </c>
      <c r="H30" s="31">
        <v>125.286570864</v>
      </c>
      <c r="I30" s="31">
        <v>-9.3195498669999797</v>
      </c>
      <c r="J30" s="31">
        <v>125.286336259</v>
      </c>
      <c r="K30" s="5" t="s">
        <v>6</v>
      </c>
      <c r="L30" s="9" t="s">
        <v>43</v>
      </c>
      <c r="M30" s="31">
        <v>0.196844081649</v>
      </c>
      <c r="N30" s="11">
        <v>3</v>
      </c>
      <c r="O30" s="5" t="s">
        <v>42</v>
      </c>
      <c r="P30" s="5" t="s">
        <v>42</v>
      </c>
      <c r="Q30" s="5" t="s">
        <v>42</v>
      </c>
    </row>
    <row r="31" spans="2:17">
      <c r="B31" s="5">
        <v>26</v>
      </c>
      <c r="C31" s="6" t="s">
        <v>168</v>
      </c>
      <c r="D31" s="5" t="s">
        <v>41</v>
      </c>
      <c r="E31" s="5" t="s">
        <v>42</v>
      </c>
      <c r="F31" s="5" t="s">
        <v>10</v>
      </c>
      <c r="G31" s="31">
        <v>-9.3169093749999696</v>
      </c>
      <c r="H31" s="31">
        <v>125.284726948</v>
      </c>
      <c r="I31" s="31">
        <v>-9.3182762569999795</v>
      </c>
      <c r="J31" s="31">
        <v>125.28993157799999</v>
      </c>
      <c r="K31" s="5" t="s">
        <v>6</v>
      </c>
      <c r="L31" s="9" t="s">
        <v>43</v>
      </c>
      <c r="M31" s="31">
        <v>0.61020516068800001</v>
      </c>
      <c r="N31" s="11">
        <v>4.8</v>
      </c>
      <c r="O31" s="5" t="s">
        <v>42</v>
      </c>
      <c r="P31" s="5" t="s">
        <v>42</v>
      </c>
      <c r="Q31" s="5" t="s">
        <v>42</v>
      </c>
    </row>
    <row r="32" spans="2:17">
      <c r="B32" s="5">
        <v>27</v>
      </c>
      <c r="C32" s="7" t="s">
        <v>169</v>
      </c>
      <c r="D32" s="5" t="s">
        <v>41</v>
      </c>
      <c r="E32" s="5" t="s">
        <v>42</v>
      </c>
      <c r="F32" s="5" t="s">
        <v>10</v>
      </c>
      <c r="G32" s="24">
        <v>-9.3077980609999695</v>
      </c>
      <c r="H32" s="24">
        <v>125.250094211</v>
      </c>
      <c r="I32" s="24">
        <v>-9.3081817699999796</v>
      </c>
      <c r="J32" s="24">
        <v>125.25344310600001</v>
      </c>
      <c r="K32" s="5" t="s">
        <v>110</v>
      </c>
      <c r="L32" s="9" t="s">
        <v>111</v>
      </c>
      <c r="M32" s="33">
        <v>0.37149247226799997</v>
      </c>
      <c r="N32" s="11">
        <v>5</v>
      </c>
      <c r="O32" s="5" t="s">
        <v>42</v>
      </c>
      <c r="P32" s="5" t="s">
        <v>42</v>
      </c>
      <c r="Q32" s="5" t="s">
        <v>42</v>
      </c>
    </row>
    <row r="33" spans="2:17">
      <c r="B33" s="5">
        <v>28</v>
      </c>
      <c r="C33" s="7" t="s">
        <v>170</v>
      </c>
      <c r="D33" s="5" t="s">
        <v>41</v>
      </c>
      <c r="E33" s="5" t="s">
        <v>42</v>
      </c>
      <c r="F33" s="5" t="s">
        <v>10</v>
      </c>
      <c r="G33" s="24">
        <v>-9.3130042789999301</v>
      </c>
      <c r="H33" s="24">
        <v>125.255411384</v>
      </c>
      <c r="I33" s="24">
        <v>-9.3104820639999293</v>
      </c>
      <c r="J33" s="24">
        <v>125.250341857</v>
      </c>
      <c r="K33" s="5" t="s">
        <v>110</v>
      </c>
      <c r="L33" s="9" t="s">
        <v>111</v>
      </c>
      <c r="M33" s="33">
        <v>0.70645523816199995</v>
      </c>
      <c r="N33" s="11">
        <v>5</v>
      </c>
      <c r="O33" s="5" t="s">
        <v>42</v>
      </c>
      <c r="P33" s="5" t="s">
        <v>42</v>
      </c>
      <c r="Q33" s="5" t="s">
        <v>42</v>
      </c>
    </row>
    <row r="34" spans="2:17">
      <c r="B34" s="5">
        <v>29</v>
      </c>
      <c r="C34" s="7" t="s">
        <v>171</v>
      </c>
      <c r="D34" s="5" t="s">
        <v>41</v>
      </c>
      <c r="E34" s="5" t="s">
        <v>42</v>
      </c>
      <c r="F34" s="5" t="s">
        <v>10</v>
      </c>
      <c r="G34" s="24">
        <v>-9.3188970449999697</v>
      </c>
      <c r="H34" s="24">
        <v>125.260643653</v>
      </c>
      <c r="I34" s="24">
        <v>-9.3149093689999596</v>
      </c>
      <c r="J34" s="24">
        <v>125.255322828</v>
      </c>
      <c r="K34" s="5" t="s">
        <v>110</v>
      </c>
      <c r="L34" s="9" t="s">
        <v>111</v>
      </c>
      <c r="M34" s="33">
        <v>1.2421457277100001</v>
      </c>
      <c r="N34" s="11">
        <v>5</v>
      </c>
      <c r="O34" s="5" t="s">
        <v>42</v>
      </c>
      <c r="P34" s="5" t="s">
        <v>42</v>
      </c>
      <c r="Q34" s="5" t="s">
        <v>42</v>
      </c>
    </row>
    <row r="35" spans="2:17">
      <c r="B35" s="5">
        <v>30</v>
      </c>
      <c r="C35" s="7" t="s">
        <v>172</v>
      </c>
      <c r="D35" s="5" t="s">
        <v>41</v>
      </c>
      <c r="E35" s="5" t="s">
        <v>42</v>
      </c>
      <c r="F35" s="5" t="s">
        <v>10</v>
      </c>
      <c r="G35" s="24">
        <v>-9.3493172839999392</v>
      </c>
      <c r="H35" s="24">
        <v>125.28101764</v>
      </c>
      <c r="I35" s="24">
        <v>-9.3188723399999294</v>
      </c>
      <c r="J35" s="24">
        <v>125.262584434</v>
      </c>
      <c r="K35" s="5" t="s">
        <v>110</v>
      </c>
      <c r="L35" s="9" t="s">
        <v>111</v>
      </c>
      <c r="M35" s="33">
        <v>3.98841315581</v>
      </c>
      <c r="N35" s="11">
        <v>5</v>
      </c>
      <c r="O35" s="5" t="s">
        <v>42</v>
      </c>
      <c r="P35" s="5" t="s">
        <v>42</v>
      </c>
      <c r="Q35" s="5" t="s">
        <v>42</v>
      </c>
    </row>
    <row r="36" spans="2:17">
      <c r="B36" s="5">
        <v>31</v>
      </c>
      <c r="C36" s="7" t="s">
        <v>173</v>
      </c>
      <c r="D36" s="5" t="s">
        <v>41</v>
      </c>
      <c r="E36" s="5" t="s">
        <v>42</v>
      </c>
      <c r="F36" s="5" t="s">
        <v>10</v>
      </c>
      <c r="G36" s="24">
        <v>-9.3437406159999306</v>
      </c>
      <c r="H36" s="24">
        <v>125.273289766</v>
      </c>
      <c r="I36" s="24">
        <v>-9.3206450919999497</v>
      </c>
      <c r="J36" s="24">
        <v>125.257421927</v>
      </c>
      <c r="K36" s="5" t="s">
        <v>110</v>
      </c>
      <c r="L36" s="9" t="s">
        <v>111</v>
      </c>
      <c r="M36" s="33">
        <v>3.3172390617400001</v>
      </c>
      <c r="N36" s="11">
        <v>5</v>
      </c>
      <c r="O36" s="5" t="s">
        <v>42</v>
      </c>
      <c r="P36" s="5" t="s">
        <v>42</v>
      </c>
      <c r="Q36" s="5" t="s">
        <v>42</v>
      </c>
    </row>
    <row r="37" spans="2:17">
      <c r="B37" s="5">
        <v>32</v>
      </c>
      <c r="C37" s="7" t="s">
        <v>174</v>
      </c>
      <c r="D37" s="5" t="s">
        <v>41</v>
      </c>
      <c r="E37" s="5" t="s">
        <v>42</v>
      </c>
      <c r="F37" s="5" t="s">
        <v>10</v>
      </c>
      <c r="G37" s="24">
        <v>-9.3468225529999795</v>
      </c>
      <c r="H37" s="24">
        <v>125.271920721</v>
      </c>
      <c r="I37" s="24">
        <v>-9.3453637869999397</v>
      </c>
      <c r="J37" s="24">
        <v>125.266576316</v>
      </c>
      <c r="K37" s="5" t="s">
        <v>110</v>
      </c>
      <c r="L37" s="9" t="s">
        <v>111</v>
      </c>
      <c r="M37" s="33">
        <v>0.61020897373100003</v>
      </c>
      <c r="N37" s="11">
        <v>5</v>
      </c>
      <c r="O37" s="5" t="s">
        <v>42</v>
      </c>
      <c r="P37" s="5" t="s">
        <v>42</v>
      </c>
      <c r="Q37" s="5" t="s">
        <v>42</v>
      </c>
    </row>
    <row r="38" spans="2:17">
      <c r="B38" s="5">
        <v>33</v>
      </c>
      <c r="C38" s="7" t="s">
        <v>175</v>
      </c>
      <c r="D38" s="5" t="s">
        <v>41</v>
      </c>
      <c r="E38" s="5" t="s">
        <v>42</v>
      </c>
      <c r="F38" s="5" t="s">
        <v>10</v>
      </c>
      <c r="G38" s="24">
        <v>-9.3459035069999494</v>
      </c>
      <c r="H38" s="24">
        <v>125.26870552699999</v>
      </c>
      <c r="I38" s="24">
        <v>-9.3406654669999494</v>
      </c>
      <c r="J38" s="24">
        <v>125.269904948</v>
      </c>
      <c r="K38" s="5" t="s">
        <v>110</v>
      </c>
      <c r="L38" s="9" t="s">
        <v>111</v>
      </c>
      <c r="M38" s="33">
        <v>0.59610906344900005</v>
      </c>
      <c r="N38" s="11">
        <v>5</v>
      </c>
      <c r="O38" s="5" t="s">
        <v>42</v>
      </c>
      <c r="P38" s="5" t="s">
        <v>42</v>
      </c>
      <c r="Q38" s="5" t="s">
        <v>42</v>
      </c>
    </row>
    <row r="39" spans="2:17">
      <c r="B39" s="5">
        <v>34</v>
      </c>
      <c r="C39" s="7" t="s">
        <v>176</v>
      </c>
      <c r="D39" s="5" t="s">
        <v>41</v>
      </c>
      <c r="E39" s="5" t="s">
        <v>42</v>
      </c>
      <c r="F39" s="5" t="s">
        <v>10</v>
      </c>
      <c r="G39" s="24">
        <v>-9.3491867639999704</v>
      </c>
      <c r="H39" s="24">
        <v>125.27101988299999</v>
      </c>
      <c r="I39" s="24">
        <v>-9.3169704259999495</v>
      </c>
      <c r="J39" s="24">
        <v>125.28470237000001</v>
      </c>
      <c r="K39" s="5" t="s">
        <v>110</v>
      </c>
      <c r="L39" s="9" t="s">
        <v>111</v>
      </c>
      <c r="M39" s="33">
        <v>3.8753354098499999</v>
      </c>
      <c r="N39" s="11">
        <v>5</v>
      </c>
      <c r="O39" s="5" t="s">
        <v>42</v>
      </c>
      <c r="P39" s="5" t="s">
        <v>42</v>
      </c>
      <c r="Q39" s="5" t="s">
        <v>42</v>
      </c>
    </row>
    <row r="40" spans="2:17">
      <c r="B40" s="5">
        <v>35</v>
      </c>
      <c r="C40" s="7" t="s">
        <v>177</v>
      </c>
      <c r="D40" s="5" t="s">
        <v>41</v>
      </c>
      <c r="E40" s="5" t="s">
        <v>42</v>
      </c>
      <c r="F40" s="5" t="s">
        <v>10</v>
      </c>
      <c r="G40" s="24">
        <v>-9.3219729569999608</v>
      </c>
      <c r="H40" s="24">
        <v>125.25820587299999</v>
      </c>
      <c r="I40" s="24">
        <v>-9.3201882849999702</v>
      </c>
      <c r="J40" s="24">
        <v>125.262786515</v>
      </c>
      <c r="K40" s="5" t="s">
        <v>110</v>
      </c>
      <c r="L40" s="9" t="s">
        <v>111</v>
      </c>
      <c r="M40" s="33">
        <v>0.54316438851299997</v>
      </c>
      <c r="N40" s="11">
        <v>5</v>
      </c>
      <c r="O40" s="5" t="s">
        <v>42</v>
      </c>
      <c r="P40" s="5" t="s">
        <v>42</v>
      </c>
      <c r="Q40" s="5" t="s">
        <v>42</v>
      </c>
    </row>
    <row r="41" spans="2:17">
      <c r="B41" s="5">
        <v>36</v>
      </c>
      <c r="C41" s="7" t="s">
        <v>178</v>
      </c>
      <c r="D41" s="5" t="s">
        <v>41</v>
      </c>
      <c r="E41" s="5" t="s">
        <v>42</v>
      </c>
      <c r="F41" s="5" t="s">
        <v>10</v>
      </c>
      <c r="G41" s="24">
        <v>-9.3287885599999605</v>
      </c>
      <c r="H41" s="24">
        <v>125.27967224699999</v>
      </c>
      <c r="I41" s="24">
        <v>-9.3260846399999799</v>
      </c>
      <c r="J41" s="24">
        <v>125.264506228</v>
      </c>
      <c r="K41" s="5" t="s">
        <v>110</v>
      </c>
      <c r="L41" s="9" t="s">
        <v>111</v>
      </c>
      <c r="M41" s="33">
        <v>1.7224306284999999</v>
      </c>
      <c r="N41" s="11">
        <v>5</v>
      </c>
      <c r="O41" s="5" t="s">
        <v>42</v>
      </c>
      <c r="P41" s="5" t="s">
        <v>42</v>
      </c>
      <c r="Q41" s="5" t="s">
        <v>42</v>
      </c>
    </row>
    <row r="42" spans="2:17">
      <c r="B42" s="5">
        <v>37</v>
      </c>
      <c r="C42" s="7" t="s">
        <v>179</v>
      </c>
      <c r="D42" s="5" t="s">
        <v>41</v>
      </c>
      <c r="E42" s="5" t="s">
        <v>42</v>
      </c>
      <c r="F42" s="5" t="s">
        <v>10</v>
      </c>
      <c r="G42" s="24">
        <v>-9.3260833929999798</v>
      </c>
      <c r="H42" s="24">
        <v>125.26450128099999</v>
      </c>
      <c r="I42" s="24">
        <v>-9.3270971569999706</v>
      </c>
      <c r="J42" s="24">
        <v>125.26113663</v>
      </c>
      <c r="K42" s="5" t="s">
        <v>110</v>
      </c>
      <c r="L42" s="9" t="s">
        <v>111</v>
      </c>
      <c r="M42" s="33">
        <v>0.38811032109799998</v>
      </c>
      <c r="N42" s="11">
        <v>5</v>
      </c>
      <c r="O42" s="5" t="s">
        <v>42</v>
      </c>
      <c r="P42" s="5" t="s">
        <v>42</v>
      </c>
      <c r="Q42" s="5" t="s">
        <v>42</v>
      </c>
    </row>
    <row r="43" spans="2:17">
      <c r="B43" s="5">
        <v>38</v>
      </c>
      <c r="C43" s="7" t="s">
        <v>180</v>
      </c>
      <c r="D43" s="5" t="s">
        <v>41</v>
      </c>
      <c r="E43" s="5" t="s">
        <v>42</v>
      </c>
      <c r="F43" s="5" t="s">
        <v>10</v>
      </c>
      <c r="G43" s="24">
        <v>-9.3271013249999406</v>
      </c>
      <c r="H43" s="24">
        <v>125.26113359</v>
      </c>
      <c r="I43" s="24">
        <v>-9.33069056699998</v>
      </c>
      <c r="J43" s="24">
        <v>125.246601067</v>
      </c>
      <c r="K43" s="5" t="s">
        <v>110</v>
      </c>
      <c r="L43" s="9" t="s">
        <v>111</v>
      </c>
      <c r="M43" s="33">
        <v>1.65094914272</v>
      </c>
      <c r="N43" s="11">
        <v>5</v>
      </c>
      <c r="O43" s="5" t="s">
        <v>42</v>
      </c>
      <c r="P43" s="5" t="s">
        <v>42</v>
      </c>
      <c r="Q43" s="5" t="s">
        <v>42</v>
      </c>
    </row>
    <row r="44" spans="2:17">
      <c r="B44" s="5">
        <v>39</v>
      </c>
      <c r="C44" s="7" t="s">
        <v>181</v>
      </c>
      <c r="D44" s="5" t="s">
        <v>41</v>
      </c>
      <c r="E44" s="5" t="s">
        <v>42</v>
      </c>
      <c r="F44" s="5" t="s">
        <v>10</v>
      </c>
      <c r="G44" s="24">
        <v>-9.3177940769999701</v>
      </c>
      <c r="H44" s="24">
        <v>125.25425492700001</v>
      </c>
      <c r="I44" s="24">
        <v>-9.3176183669999695</v>
      </c>
      <c r="J44" s="24">
        <v>125.251741094</v>
      </c>
      <c r="K44" s="5" t="s">
        <v>110</v>
      </c>
      <c r="L44" s="9" t="s">
        <v>111</v>
      </c>
      <c r="M44" s="33">
        <v>0.36753861408299998</v>
      </c>
      <c r="N44" s="11">
        <v>5</v>
      </c>
      <c r="O44" s="5" t="s">
        <v>42</v>
      </c>
      <c r="P44" s="5" t="s">
        <v>42</v>
      </c>
      <c r="Q44" s="5" t="s">
        <v>42</v>
      </c>
    </row>
    <row r="45" spans="2:17">
      <c r="B45" s="5">
        <v>40</v>
      </c>
      <c r="C45" s="7" t="s">
        <v>182</v>
      </c>
      <c r="D45" s="5" t="s">
        <v>41</v>
      </c>
      <c r="E45" s="5" t="s">
        <v>42</v>
      </c>
      <c r="F45" s="5" t="s">
        <v>10</v>
      </c>
      <c r="G45" s="24">
        <v>-9.3103286339999691</v>
      </c>
      <c r="H45" s="24">
        <v>125.25037612</v>
      </c>
      <c r="I45" s="24">
        <v>-9.3177194319999295</v>
      </c>
      <c r="J45" s="24">
        <v>125.251589303</v>
      </c>
      <c r="K45" s="5" t="s">
        <v>110</v>
      </c>
      <c r="L45" s="9" t="s">
        <v>111</v>
      </c>
      <c r="M45" s="33">
        <v>1.01798399145</v>
      </c>
      <c r="N45" s="11">
        <v>5</v>
      </c>
      <c r="O45" s="5" t="s">
        <v>42</v>
      </c>
      <c r="P45" s="5" t="s">
        <v>42</v>
      </c>
      <c r="Q45" s="5" t="s">
        <v>42</v>
      </c>
    </row>
    <row r="46" spans="2:17">
      <c r="B46" s="5">
        <v>41</v>
      </c>
      <c r="C46" s="7" t="s">
        <v>183</v>
      </c>
      <c r="D46" s="5" t="s">
        <v>41</v>
      </c>
      <c r="E46" s="5" t="s">
        <v>42</v>
      </c>
      <c r="F46" s="5" t="s">
        <v>10</v>
      </c>
      <c r="G46" s="24">
        <v>-9.3092691639999394</v>
      </c>
      <c r="H46" s="24">
        <v>125.252894837</v>
      </c>
      <c r="I46" s="24">
        <v>-9.3081823209999506</v>
      </c>
      <c r="J46" s="24">
        <v>125.253444997</v>
      </c>
      <c r="K46" s="5" t="s">
        <v>110</v>
      </c>
      <c r="L46" s="9" t="s">
        <v>111</v>
      </c>
      <c r="M46" s="33">
        <v>0.14187023647700001</v>
      </c>
      <c r="N46" s="11">
        <v>5</v>
      </c>
      <c r="O46" s="5" t="s">
        <v>42</v>
      </c>
      <c r="P46" s="5" t="s">
        <v>42</v>
      </c>
      <c r="Q46" s="5" t="s">
        <v>42</v>
      </c>
    </row>
    <row r="47" spans="2:17">
      <c r="B47" s="5">
        <v>42</v>
      </c>
      <c r="C47" s="7" t="s">
        <v>184</v>
      </c>
      <c r="D47" s="5" t="s">
        <v>41</v>
      </c>
      <c r="E47" s="5" t="s">
        <v>42</v>
      </c>
      <c r="F47" s="5" t="s">
        <v>10</v>
      </c>
      <c r="G47" s="24">
        <v>-9.3096845129999792</v>
      </c>
      <c r="H47" s="24">
        <v>125.253239357</v>
      </c>
      <c r="I47" s="24">
        <v>-9.3070560419999406</v>
      </c>
      <c r="J47" s="24">
        <v>125.250029977</v>
      </c>
      <c r="K47" s="5" t="s">
        <v>110</v>
      </c>
      <c r="L47" s="9" t="s">
        <v>111</v>
      </c>
      <c r="M47" s="33">
        <v>0.686009379443</v>
      </c>
      <c r="N47" s="11">
        <v>5</v>
      </c>
      <c r="O47" s="5" t="s">
        <v>42</v>
      </c>
      <c r="P47" s="5" t="s">
        <v>42</v>
      </c>
      <c r="Q47" s="5" t="s">
        <v>42</v>
      </c>
    </row>
    <row r="48" spans="2:17">
      <c r="B48" s="5">
        <v>43</v>
      </c>
      <c r="C48" s="7" t="s">
        <v>185</v>
      </c>
      <c r="D48" s="5" t="s">
        <v>41</v>
      </c>
      <c r="E48" s="5" t="s">
        <v>42</v>
      </c>
      <c r="F48" s="5" t="s">
        <v>10</v>
      </c>
      <c r="G48" s="24">
        <v>-9.3189126429999796</v>
      </c>
      <c r="H48" s="24">
        <v>125.255365672</v>
      </c>
      <c r="I48" s="24">
        <v>-9.3148533779999507</v>
      </c>
      <c r="J48" s="24">
        <v>125.256863788</v>
      </c>
      <c r="K48" s="5" t="s">
        <v>110</v>
      </c>
      <c r="L48" s="9" t="s">
        <v>111</v>
      </c>
      <c r="M48" s="33">
        <v>0.52432564617800004</v>
      </c>
      <c r="N48" s="11">
        <v>5</v>
      </c>
      <c r="O48" s="5" t="s">
        <v>42</v>
      </c>
      <c r="P48" s="5" t="s">
        <v>42</v>
      </c>
      <c r="Q48" s="5" t="s">
        <v>42</v>
      </c>
    </row>
    <row r="49" spans="2:17">
      <c r="B49" s="5">
        <v>44</v>
      </c>
      <c r="C49" s="7" t="s">
        <v>186</v>
      </c>
      <c r="D49" s="5" t="s">
        <v>41</v>
      </c>
      <c r="E49" s="5" t="s">
        <v>42</v>
      </c>
      <c r="F49" s="5" t="s">
        <v>10</v>
      </c>
      <c r="G49" s="24">
        <v>-9.3142277049999507</v>
      </c>
      <c r="H49" s="24">
        <v>125.26245936799999</v>
      </c>
      <c r="I49" s="24">
        <v>-9.3110874629999802</v>
      </c>
      <c r="J49" s="24">
        <v>125.262380064</v>
      </c>
      <c r="K49" s="5" t="s">
        <v>110</v>
      </c>
      <c r="L49" s="9" t="s">
        <v>111</v>
      </c>
      <c r="M49" s="33">
        <v>0.35252431973100001</v>
      </c>
      <c r="N49" s="11">
        <v>5</v>
      </c>
      <c r="O49" s="5" t="s">
        <v>42</v>
      </c>
      <c r="P49" s="5" t="s">
        <v>42</v>
      </c>
      <c r="Q49" s="5" t="s">
        <v>42</v>
      </c>
    </row>
    <row r="50" spans="2:17">
      <c r="B50" s="5">
        <v>45</v>
      </c>
      <c r="C50" s="7" t="s">
        <v>187</v>
      </c>
      <c r="D50" s="5" t="s">
        <v>41</v>
      </c>
      <c r="E50" s="5" t="s">
        <v>42</v>
      </c>
      <c r="F50" s="5" t="s">
        <v>10</v>
      </c>
      <c r="G50" s="24">
        <v>-9.3109118539999294</v>
      </c>
      <c r="H50" s="24">
        <v>125.29008865599999</v>
      </c>
      <c r="I50" s="24">
        <v>-9.3038182759999604</v>
      </c>
      <c r="J50" s="24">
        <v>125.288515394</v>
      </c>
      <c r="K50" s="5" t="s">
        <v>110</v>
      </c>
      <c r="L50" s="9" t="s">
        <v>111</v>
      </c>
      <c r="M50" s="33">
        <v>0.80485842406899999</v>
      </c>
      <c r="N50" s="11">
        <v>5</v>
      </c>
      <c r="O50" s="5" t="s">
        <v>42</v>
      </c>
      <c r="P50" s="5" t="s">
        <v>42</v>
      </c>
      <c r="Q50" s="5" t="s">
        <v>42</v>
      </c>
    </row>
    <row r="52" spans="2:17">
      <c r="E52" s="8" t="s">
        <v>105</v>
      </c>
      <c r="L52" s="30"/>
      <c r="M52" s="1"/>
    </row>
    <row r="53" spans="2:17">
      <c r="C53" s="13" t="s">
        <v>106</v>
      </c>
      <c r="D53" s="14">
        <f>SUM(M6:M50)</f>
        <v>45.897042179608</v>
      </c>
      <c r="E53" s="15">
        <f>SUM(E54:E56)</f>
        <v>1</v>
      </c>
      <c r="L53" s="30"/>
      <c r="M53" s="1"/>
    </row>
    <row r="54" spans="2:17">
      <c r="C54" s="16" t="s">
        <v>142</v>
      </c>
      <c r="D54" s="17">
        <f>SUM(M32:M50)</f>
        <v>22.907164194981998</v>
      </c>
      <c r="E54" s="18">
        <f>D54/D53</f>
        <v>0.49909892026026098</v>
      </c>
      <c r="L54" s="30"/>
      <c r="M54" s="1"/>
    </row>
    <row r="55" spans="2:17">
      <c r="C55" s="19" t="s">
        <v>3</v>
      </c>
      <c r="D55" s="20">
        <f>SUM(M7,M9,M10,M11,M13,M14,M16,M17,M18,M19)</f>
        <v>5.7233114172180004</v>
      </c>
      <c r="E55" s="18">
        <f>D55/D53</f>
        <v>0.12469891621383999</v>
      </c>
      <c r="L55" s="30"/>
      <c r="M55" s="1"/>
    </row>
    <row r="56" spans="2:17">
      <c r="C56" s="19" t="s">
        <v>108</v>
      </c>
      <c r="D56" s="20">
        <f>D53-D54-D55</f>
        <v>17.266566567407999</v>
      </c>
      <c r="E56" s="18">
        <f>D56/D53</f>
        <v>0.37620216352590002</v>
      </c>
      <c r="L56" s="30"/>
      <c r="M56" s="1"/>
    </row>
  </sheetData>
  <mergeCells count="17">
    <mergeCell ref="Q3:Q5"/>
    <mergeCell ref="B2:Q2"/>
    <mergeCell ref="G3:J3"/>
    <mergeCell ref="K3:N3"/>
    <mergeCell ref="G4:H4"/>
    <mergeCell ref="I4:J4"/>
    <mergeCell ref="B3:B5"/>
    <mergeCell ref="C3:C5"/>
    <mergeCell ref="D3:D5"/>
    <mergeCell ref="E3:E5"/>
    <mergeCell ref="F3:F5"/>
    <mergeCell ref="K4:K5"/>
    <mergeCell ref="L4:L5"/>
    <mergeCell ref="M4:M5"/>
    <mergeCell ref="N4:N5"/>
    <mergeCell ref="O3:O5"/>
    <mergeCell ref="P3:P5"/>
  </mergeCells>
  <printOptions horizontalCentered="1"/>
  <pageMargins left="0" right="0" top="0" bottom="0.74803149606299202" header="0.31496062992126" footer="0.31496062992126"/>
  <pageSetup paperSize="9" scale="35" orientation="portrait" r:id="rId1"/>
  <ignoredErrors>
    <ignoredError sqref="D54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911"/>
  <sheetViews>
    <sheetView showGridLines="0" view="pageBreakPreview" topLeftCell="A766" zoomScale="130" zoomScaleNormal="70" workbookViewId="0">
      <selection activeCell="K909" sqref="K909"/>
    </sheetView>
  </sheetViews>
  <sheetFormatPr defaultColWidth="8.90625" defaultRowHeight="14.5"/>
  <cols>
    <col min="1" max="1" width="3.90625" style="34" customWidth="1"/>
    <col min="2" max="2" width="9.08984375" style="35" customWidth="1"/>
    <col min="3" max="3" width="34.1796875" style="35" customWidth="1"/>
    <col min="4" max="4" width="12.81640625" style="35" customWidth="1"/>
    <col min="5" max="5" width="11.36328125" style="35" customWidth="1"/>
    <col min="6" max="6" width="10.36328125" style="35" hidden="1" customWidth="1"/>
    <col min="7" max="7" width="14.54296875" style="35" hidden="1" customWidth="1"/>
    <col min="8" max="8" width="13.90625" style="35" hidden="1" customWidth="1"/>
    <col min="9" max="9" width="13" style="35" hidden="1" customWidth="1"/>
    <col min="10" max="10" width="13.90625" style="35" hidden="1" customWidth="1"/>
    <col min="11" max="11" width="20.7265625" style="34" customWidth="1"/>
    <col min="12" max="12" width="13.08984375" style="34" customWidth="1"/>
    <col min="13" max="13" width="11" style="34" customWidth="1"/>
    <col min="14" max="14" width="9.453125" style="34" customWidth="1"/>
    <col min="15" max="15" width="9.81640625" style="35" hidden="1" customWidth="1"/>
    <col min="16" max="16" width="41.1796875" style="34" customWidth="1"/>
    <col min="17" max="17" width="28.26953125" style="35" hidden="1" customWidth="1"/>
    <col min="18" max="16384" width="8.90625" style="35"/>
  </cols>
  <sheetData>
    <row r="1" spans="1:17">
      <c r="C1" s="76" t="s">
        <v>188</v>
      </c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</row>
    <row r="2" spans="1:17">
      <c r="C2" s="77" t="s">
        <v>189</v>
      </c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</row>
    <row r="3" spans="1:17">
      <c r="C3" s="77" t="s">
        <v>190</v>
      </c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  <c r="P3" s="77"/>
    </row>
    <row r="4" spans="1:17" ht="18.5">
      <c r="B4" s="36" t="s">
        <v>191</v>
      </c>
      <c r="N4" s="41"/>
    </row>
    <row r="5" spans="1:17" ht="18.5">
      <c r="A5" s="78" t="s">
        <v>22</v>
      </c>
      <c r="B5" s="78"/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</row>
    <row r="6" spans="1:17">
      <c r="A6" s="79" t="s">
        <v>192</v>
      </c>
      <c r="B6" s="79" t="s">
        <v>193</v>
      </c>
      <c r="C6" s="79" t="s">
        <v>24</v>
      </c>
      <c r="D6" s="79" t="s">
        <v>25</v>
      </c>
      <c r="E6" s="79" t="s">
        <v>0</v>
      </c>
      <c r="F6" s="79" t="s">
        <v>194</v>
      </c>
      <c r="G6" s="79" t="s">
        <v>27</v>
      </c>
      <c r="H6" s="79"/>
      <c r="I6" s="79"/>
      <c r="J6" s="79"/>
      <c r="K6" s="79" t="s">
        <v>28</v>
      </c>
      <c r="L6" s="79"/>
      <c r="M6" s="79"/>
      <c r="N6" s="79"/>
      <c r="O6" s="79" t="s">
        <v>29</v>
      </c>
      <c r="P6" s="80" t="s">
        <v>30</v>
      </c>
      <c r="Q6" s="79" t="s">
        <v>195</v>
      </c>
    </row>
    <row r="7" spans="1:17">
      <c r="A7" s="79"/>
      <c r="B7" s="79"/>
      <c r="C7" s="79"/>
      <c r="D7" s="79"/>
      <c r="E7" s="79"/>
      <c r="F7" s="79"/>
      <c r="G7" s="79" t="s">
        <v>32</v>
      </c>
      <c r="H7" s="79"/>
      <c r="I7" s="79" t="s">
        <v>33</v>
      </c>
      <c r="J7" s="79"/>
      <c r="K7" s="79" t="s">
        <v>34</v>
      </c>
      <c r="L7" s="80" t="s">
        <v>35</v>
      </c>
      <c r="M7" s="82" t="s">
        <v>36</v>
      </c>
      <c r="N7" s="79" t="s">
        <v>37</v>
      </c>
      <c r="O7" s="79"/>
      <c r="P7" s="83"/>
      <c r="Q7" s="79"/>
    </row>
    <row r="8" spans="1:17">
      <c r="A8" s="79"/>
      <c r="B8" s="79"/>
      <c r="C8" s="79"/>
      <c r="D8" s="79"/>
      <c r="E8" s="79"/>
      <c r="F8" s="79"/>
      <c r="G8" s="37" t="s">
        <v>38</v>
      </c>
      <c r="H8" s="37" t="s">
        <v>39</v>
      </c>
      <c r="I8" s="37" t="s">
        <v>38</v>
      </c>
      <c r="J8" s="37" t="s">
        <v>39</v>
      </c>
      <c r="K8" s="79"/>
      <c r="L8" s="81"/>
      <c r="M8" s="82"/>
      <c r="N8" s="79"/>
      <c r="O8" s="79"/>
      <c r="P8" s="81"/>
      <c r="Q8" s="79"/>
    </row>
    <row r="9" spans="1:17">
      <c r="A9" s="38">
        <v>1</v>
      </c>
      <c r="B9" s="38" t="s">
        <v>196</v>
      </c>
      <c r="C9" s="39" t="s">
        <v>197</v>
      </c>
      <c r="D9" s="38" t="s">
        <v>41</v>
      </c>
      <c r="E9" s="38" t="s">
        <v>11</v>
      </c>
      <c r="F9" s="38" t="s">
        <v>42</v>
      </c>
      <c r="G9" s="38">
        <v>-8.5619808099999695</v>
      </c>
      <c r="H9" s="38">
        <v>125.528612651</v>
      </c>
      <c r="I9" s="38">
        <v>-8.5597123289999804</v>
      </c>
      <c r="J9" s="38">
        <v>125.52632177</v>
      </c>
      <c r="K9" s="38" t="s">
        <v>96</v>
      </c>
      <c r="L9" s="38" t="s">
        <v>111</v>
      </c>
      <c r="M9" s="42">
        <v>0.49109232310169398</v>
      </c>
      <c r="N9" s="43">
        <v>8</v>
      </c>
      <c r="O9" s="38" t="s">
        <v>42</v>
      </c>
      <c r="P9" s="38" t="s">
        <v>42</v>
      </c>
      <c r="Q9" s="38" t="s">
        <v>42</v>
      </c>
    </row>
    <row r="10" spans="1:17">
      <c r="A10" s="38">
        <v>2</v>
      </c>
      <c r="B10" s="38" t="s">
        <v>198</v>
      </c>
      <c r="C10" s="39" t="s">
        <v>199</v>
      </c>
      <c r="D10" s="38" t="s">
        <v>41</v>
      </c>
      <c r="E10" s="38" t="s">
        <v>11</v>
      </c>
      <c r="F10" s="38" t="s">
        <v>42</v>
      </c>
      <c r="G10" s="38">
        <v>-8.5607012589999307</v>
      </c>
      <c r="H10" s="38">
        <v>125.52622294299999</v>
      </c>
      <c r="I10" s="38">
        <v>-8.5609358349999507</v>
      </c>
      <c r="J10" s="38">
        <v>125.528678767</v>
      </c>
      <c r="K10" s="38" t="s">
        <v>96</v>
      </c>
      <c r="L10" s="38" t="s">
        <v>111</v>
      </c>
      <c r="M10" s="42">
        <v>0.27189826480354401</v>
      </c>
      <c r="N10" s="43">
        <v>7</v>
      </c>
      <c r="O10" s="38" t="s">
        <v>42</v>
      </c>
      <c r="P10" s="38" t="s">
        <v>42</v>
      </c>
      <c r="Q10" s="38" t="s">
        <v>42</v>
      </c>
    </row>
    <row r="11" spans="1:17">
      <c r="A11" s="38">
        <v>3</v>
      </c>
      <c r="B11" s="38" t="s">
        <v>200</v>
      </c>
      <c r="C11" s="39" t="s">
        <v>201</v>
      </c>
      <c r="D11" s="38" t="s">
        <v>41</v>
      </c>
      <c r="E11" s="38" t="s">
        <v>11</v>
      </c>
      <c r="F11" s="38" t="s">
        <v>42</v>
      </c>
      <c r="G11" s="38">
        <v>-8.5599304419999402</v>
      </c>
      <c r="H11" s="38">
        <v>125.528069534</v>
      </c>
      <c r="I11" s="38">
        <v>-8.5618033369999598</v>
      </c>
      <c r="J11" s="38">
        <v>125.52796938500001</v>
      </c>
      <c r="K11" s="38" t="s">
        <v>96</v>
      </c>
      <c r="L11" s="38" t="s">
        <v>111</v>
      </c>
      <c r="M11" s="42">
        <v>0.20763319457087001</v>
      </c>
      <c r="N11" s="43">
        <v>5.4</v>
      </c>
      <c r="O11" s="38" t="s">
        <v>42</v>
      </c>
      <c r="P11" s="38" t="s">
        <v>42</v>
      </c>
      <c r="Q11" s="38" t="s">
        <v>42</v>
      </c>
    </row>
    <row r="12" spans="1:17">
      <c r="A12" s="38">
        <v>4</v>
      </c>
      <c r="B12" s="38" t="s">
        <v>202</v>
      </c>
      <c r="C12" s="39" t="s">
        <v>203</v>
      </c>
      <c r="D12" s="38" t="s">
        <v>41</v>
      </c>
      <c r="E12" s="38" t="s">
        <v>11</v>
      </c>
      <c r="F12" s="38" t="s">
        <v>42</v>
      </c>
      <c r="G12" s="38">
        <v>-8.5599580939999704</v>
      </c>
      <c r="H12" s="38">
        <v>125.528420579</v>
      </c>
      <c r="I12" s="38">
        <v>-8.5620135429999795</v>
      </c>
      <c r="J12" s="38">
        <v>125.52827664900001</v>
      </c>
      <c r="K12" s="38" t="s">
        <v>96</v>
      </c>
      <c r="L12" s="38" t="s">
        <v>111</v>
      </c>
      <c r="M12" s="42">
        <v>0.228025990215137</v>
      </c>
      <c r="N12" s="43">
        <v>5.4</v>
      </c>
      <c r="O12" s="38" t="s">
        <v>42</v>
      </c>
      <c r="P12" s="38" t="s">
        <v>42</v>
      </c>
      <c r="Q12" s="38" t="s">
        <v>42</v>
      </c>
    </row>
    <row r="13" spans="1:17">
      <c r="A13" s="38">
        <v>5</v>
      </c>
      <c r="B13" s="38" t="s">
        <v>204</v>
      </c>
      <c r="C13" s="39" t="s">
        <v>205</v>
      </c>
      <c r="D13" s="38" t="s">
        <v>41</v>
      </c>
      <c r="E13" s="38" t="s">
        <v>11</v>
      </c>
      <c r="F13" s="38" t="s">
        <v>42</v>
      </c>
      <c r="G13" s="38">
        <v>-8.5617065039999698</v>
      </c>
      <c r="H13" s="38">
        <v>125.530437986</v>
      </c>
      <c r="I13" s="38">
        <v>-8.5574568859999491</v>
      </c>
      <c r="J13" s="38">
        <v>125.530895586</v>
      </c>
      <c r="K13" s="38" t="s">
        <v>206</v>
      </c>
      <c r="L13" s="38" t="s">
        <v>111</v>
      </c>
      <c r="M13" s="42">
        <v>0.47316404958209901</v>
      </c>
      <c r="N13" s="43">
        <v>7.8</v>
      </c>
      <c r="O13" s="38" t="s">
        <v>42</v>
      </c>
      <c r="P13" s="38" t="s">
        <v>42</v>
      </c>
      <c r="Q13" s="38" t="s">
        <v>42</v>
      </c>
    </row>
    <row r="14" spans="1:17">
      <c r="A14" s="38">
        <v>6</v>
      </c>
      <c r="B14" s="38" t="s">
        <v>207</v>
      </c>
      <c r="C14" s="39" t="s">
        <v>208</v>
      </c>
      <c r="D14" s="38" t="s">
        <v>41</v>
      </c>
      <c r="E14" s="38" t="s">
        <v>11</v>
      </c>
      <c r="F14" s="38" t="s">
        <v>42</v>
      </c>
      <c r="G14" s="38">
        <v>-8.5587783199999308</v>
      </c>
      <c r="H14" s="38">
        <v>125.526394387</v>
      </c>
      <c r="I14" s="38">
        <v>-8.5613770789999499</v>
      </c>
      <c r="J14" s="38">
        <v>125.532311902</v>
      </c>
      <c r="K14" s="38" t="s">
        <v>206</v>
      </c>
      <c r="L14" s="38" t="s">
        <v>111</v>
      </c>
      <c r="M14" s="42">
        <v>0.93037867741517799</v>
      </c>
      <c r="N14" s="43">
        <v>8</v>
      </c>
      <c r="O14" s="38" t="s">
        <v>42</v>
      </c>
      <c r="P14" s="38" t="s">
        <v>42</v>
      </c>
      <c r="Q14" s="38" t="s">
        <v>42</v>
      </c>
    </row>
    <row r="15" spans="1:17">
      <c r="A15" s="38">
        <v>7</v>
      </c>
      <c r="B15" s="38" t="s">
        <v>209</v>
      </c>
      <c r="C15" s="39" t="s">
        <v>210</v>
      </c>
      <c r="D15" s="38" t="s">
        <v>41</v>
      </c>
      <c r="E15" s="38" t="s">
        <v>11</v>
      </c>
      <c r="F15" s="38" t="s">
        <v>42</v>
      </c>
      <c r="G15" s="38">
        <v>-8.5593849669999695</v>
      </c>
      <c r="H15" s="38">
        <v>125.53232416</v>
      </c>
      <c r="I15" s="38">
        <v>-8.5539008919999393</v>
      </c>
      <c r="J15" s="38">
        <v>125.53286436499999</v>
      </c>
      <c r="K15" s="38" t="s">
        <v>206</v>
      </c>
      <c r="L15" s="38" t="s">
        <v>111</v>
      </c>
      <c r="M15" s="42">
        <v>0.61680236782015496</v>
      </c>
      <c r="N15" s="43">
        <v>8</v>
      </c>
      <c r="O15" s="38" t="s">
        <v>42</v>
      </c>
      <c r="P15" s="38" t="s">
        <v>42</v>
      </c>
      <c r="Q15" s="38" t="s">
        <v>42</v>
      </c>
    </row>
    <row r="16" spans="1:17">
      <c r="A16" s="38">
        <v>8</v>
      </c>
      <c r="B16" s="38" t="s">
        <v>211</v>
      </c>
      <c r="C16" s="39" t="s">
        <v>212</v>
      </c>
      <c r="D16" s="38" t="s">
        <v>41</v>
      </c>
      <c r="E16" s="38" t="s">
        <v>11</v>
      </c>
      <c r="F16" s="38" t="s">
        <v>42</v>
      </c>
      <c r="G16" s="38">
        <v>-8.5578545399999406</v>
      </c>
      <c r="H16" s="38">
        <v>125.531734712</v>
      </c>
      <c r="I16" s="38">
        <v>-8.5579309239999493</v>
      </c>
      <c r="J16" s="38">
        <v>125.53243031</v>
      </c>
      <c r="K16" s="38" t="s">
        <v>6</v>
      </c>
      <c r="L16" s="38" t="s">
        <v>213</v>
      </c>
      <c r="M16" s="42">
        <v>7.7084991026815E-2</v>
      </c>
      <c r="N16" s="43">
        <v>5</v>
      </c>
      <c r="O16" s="38" t="s">
        <v>42</v>
      </c>
      <c r="P16" s="38" t="s">
        <v>42</v>
      </c>
      <c r="Q16" s="38" t="s">
        <v>42</v>
      </c>
    </row>
    <row r="17" spans="1:17">
      <c r="A17" s="38">
        <v>9</v>
      </c>
      <c r="B17" s="38" t="s">
        <v>214</v>
      </c>
      <c r="C17" s="39" t="s">
        <v>215</v>
      </c>
      <c r="D17" s="38" t="s">
        <v>41</v>
      </c>
      <c r="E17" s="38" t="s">
        <v>11</v>
      </c>
      <c r="F17" s="38" t="s">
        <v>42</v>
      </c>
      <c r="G17" s="38">
        <v>-8.5574541479999802</v>
      </c>
      <c r="H17" s="38">
        <v>125.531771245</v>
      </c>
      <c r="I17" s="38">
        <v>-8.5575114889999799</v>
      </c>
      <c r="J17" s="38">
        <v>125.532471235</v>
      </c>
      <c r="K17" s="38" t="s">
        <v>6</v>
      </c>
      <c r="L17" s="38" t="s">
        <v>213</v>
      </c>
      <c r="M17" s="42">
        <v>7.7364675681296596E-2</v>
      </c>
      <c r="N17" s="43">
        <v>5</v>
      </c>
      <c r="O17" s="38" t="s">
        <v>42</v>
      </c>
      <c r="P17" s="38" t="s">
        <v>42</v>
      </c>
      <c r="Q17" s="38" t="s">
        <v>42</v>
      </c>
    </row>
    <row r="18" spans="1:17">
      <c r="A18" s="38">
        <v>10</v>
      </c>
      <c r="B18" s="38" t="s">
        <v>216</v>
      </c>
      <c r="C18" s="39" t="s">
        <v>217</v>
      </c>
      <c r="D18" s="38" t="s">
        <v>41</v>
      </c>
      <c r="E18" s="38" t="s">
        <v>11</v>
      </c>
      <c r="F18" s="38" t="s">
        <v>42</v>
      </c>
      <c r="G18" s="38">
        <v>-8.5570330439999793</v>
      </c>
      <c r="H18" s="38">
        <v>125.531822233</v>
      </c>
      <c r="I18" s="38">
        <v>-8.55711024399994</v>
      </c>
      <c r="J18" s="38">
        <v>125.532531174</v>
      </c>
      <c r="K18" s="38" t="s">
        <v>6</v>
      </c>
      <c r="L18" s="38" t="s">
        <v>213</v>
      </c>
      <c r="M18" s="42">
        <v>7.8563183420784097E-2</v>
      </c>
      <c r="N18" s="43">
        <v>4</v>
      </c>
      <c r="O18" s="38" t="s">
        <v>42</v>
      </c>
      <c r="P18" s="38" t="s">
        <v>42</v>
      </c>
      <c r="Q18" s="38" t="s">
        <v>42</v>
      </c>
    </row>
    <row r="19" spans="1:17">
      <c r="A19" s="38">
        <v>11</v>
      </c>
      <c r="B19" s="38" t="s">
        <v>218</v>
      </c>
      <c r="C19" s="39" t="s">
        <v>219</v>
      </c>
      <c r="D19" s="38" t="s">
        <v>41</v>
      </c>
      <c r="E19" s="38" t="s">
        <v>11</v>
      </c>
      <c r="F19" s="38" t="s">
        <v>42</v>
      </c>
      <c r="G19" s="38">
        <v>-8.5593091399999306</v>
      </c>
      <c r="H19" s="38">
        <v>125.531483455</v>
      </c>
      <c r="I19" s="38">
        <v>-8.5566075479999295</v>
      </c>
      <c r="J19" s="38">
        <v>125.531847113</v>
      </c>
      <c r="K19" s="38" t="s">
        <v>6</v>
      </c>
      <c r="L19" s="38" t="s">
        <v>213</v>
      </c>
      <c r="M19" s="42">
        <v>0.301730862441902</v>
      </c>
      <c r="N19" s="43">
        <v>5.5</v>
      </c>
      <c r="O19" s="38" t="s">
        <v>42</v>
      </c>
      <c r="P19" s="38" t="s">
        <v>42</v>
      </c>
      <c r="Q19" s="38" t="s">
        <v>42</v>
      </c>
    </row>
    <row r="20" spans="1:17">
      <c r="A20" s="38">
        <v>12</v>
      </c>
      <c r="B20" s="38" t="s">
        <v>220</v>
      </c>
      <c r="C20" s="39" t="s">
        <v>221</v>
      </c>
      <c r="D20" s="38" t="s">
        <v>41</v>
      </c>
      <c r="E20" s="38" t="s">
        <v>11</v>
      </c>
      <c r="F20" s="38" t="s">
        <v>42</v>
      </c>
      <c r="G20" s="38">
        <v>-8.5592679859999503</v>
      </c>
      <c r="H20" s="38">
        <v>125.531044025</v>
      </c>
      <c r="I20" s="38">
        <v>-8.5575284869999599</v>
      </c>
      <c r="J20" s="38">
        <v>125.531304072</v>
      </c>
      <c r="K20" s="38" t="s">
        <v>6</v>
      </c>
      <c r="L20" s="38" t="s">
        <v>213</v>
      </c>
      <c r="M20" s="42">
        <v>0.19718001703134</v>
      </c>
      <c r="N20" s="43">
        <v>4.5</v>
      </c>
      <c r="O20" s="38" t="s">
        <v>42</v>
      </c>
      <c r="P20" s="38" t="s">
        <v>42</v>
      </c>
      <c r="Q20" s="38" t="s">
        <v>42</v>
      </c>
    </row>
    <row r="21" spans="1:17">
      <c r="A21" s="38">
        <v>13</v>
      </c>
      <c r="B21" s="38" t="s">
        <v>222</v>
      </c>
      <c r="C21" s="39" t="s">
        <v>223</v>
      </c>
      <c r="D21" s="38" t="s">
        <v>41</v>
      </c>
      <c r="E21" s="38" t="s">
        <v>11</v>
      </c>
      <c r="F21" s="38" t="s">
        <v>42</v>
      </c>
      <c r="G21" s="38">
        <v>-8.5564419819999706</v>
      </c>
      <c r="H21" s="38">
        <v>125.530410706</v>
      </c>
      <c r="I21" s="38">
        <v>-8.5572226659999693</v>
      </c>
      <c r="J21" s="38">
        <v>125.53176292800001</v>
      </c>
      <c r="K21" s="38" t="s">
        <v>6</v>
      </c>
      <c r="L21" s="38" t="s">
        <v>213</v>
      </c>
      <c r="M21" s="42">
        <v>0.21411622768550501</v>
      </c>
      <c r="N21" s="43">
        <v>5</v>
      </c>
      <c r="O21" s="38" t="s">
        <v>42</v>
      </c>
      <c r="P21" s="38" t="s">
        <v>42</v>
      </c>
      <c r="Q21" s="38" t="s">
        <v>42</v>
      </c>
    </row>
    <row r="22" spans="1:17">
      <c r="A22" s="38">
        <v>14</v>
      </c>
      <c r="B22" s="38" t="s">
        <v>224</v>
      </c>
      <c r="C22" s="39" t="s">
        <v>225</v>
      </c>
      <c r="D22" s="38" t="s">
        <v>41</v>
      </c>
      <c r="E22" s="38" t="s">
        <v>11</v>
      </c>
      <c r="F22" s="38" t="s">
        <v>42</v>
      </c>
      <c r="G22" s="38">
        <v>-8.5591687829999596</v>
      </c>
      <c r="H22" s="38">
        <v>125.53027102900001</v>
      </c>
      <c r="I22" s="38">
        <v>-8.5572914949999603</v>
      </c>
      <c r="J22" s="38">
        <v>125.53048929400001</v>
      </c>
      <c r="K22" s="38" t="s">
        <v>6</v>
      </c>
      <c r="L22" s="38" t="s">
        <v>213</v>
      </c>
      <c r="M22" s="42">
        <v>0.209232495740553</v>
      </c>
      <c r="N22" s="43">
        <v>5.4</v>
      </c>
      <c r="O22" s="38" t="s">
        <v>42</v>
      </c>
      <c r="P22" s="38" t="s">
        <v>42</v>
      </c>
      <c r="Q22" s="38" t="s">
        <v>42</v>
      </c>
    </row>
    <row r="23" spans="1:17">
      <c r="A23" s="38">
        <v>15</v>
      </c>
      <c r="B23" s="38" t="s">
        <v>226</v>
      </c>
      <c r="C23" s="39" t="s">
        <v>227</v>
      </c>
      <c r="D23" s="38" t="s">
        <v>41</v>
      </c>
      <c r="E23" s="38" t="s">
        <v>11</v>
      </c>
      <c r="F23" s="38" t="s">
        <v>42</v>
      </c>
      <c r="G23" s="38">
        <v>-8.5591251399999404</v>
      </c>
      <c r="H23" s="38">
        <v>125.529848194</v>
      </c>
      <c r="I23" s="38">
        <v>-8.5568621839999501</v>
      </c>
      <c r="J23" s="38">
        <v>125.529989148</v>
      </c>
      <c r="K23" s="38" t="s">
        <v>6</v>
      </c>
      <c r="L23" s="38" t="s">
        <v>213</v>
      </c>
      <c r="M23" s="42">
        <v>0.25250589198926898</v>
      </c>
      <c r="N23" s="43">
        <v>5</v>
      </c>
      <c r="O23" s="38" t="s">
        <v>42</v>
      </c>
      <c r="P23" s="38" t="s">
        <v>42</v>
      </c>
      <c r="Q23" s="38" t="s">
        <v>42</v>
      </c>
    </row>
    <row r="24" spans="1:17">
      <c r="A24" s="38">
        <v>16</v>
      </c>
      <c r="B24" s="38" t="s">
        <v>228</v>
      </c>
      <c r="C24" s="39" t="s">
        <v>229</v>
      </c>
      <c r="D24" s="38" t="s">
        <v>41</v>
      </c>
      <c r="E24" s="38" t="s">
        <v>11</v>
      </c>
      <c r="F24" s="38" t="s">
        <v>42</v>
      </c>
      <c r="G24" s="38">
        <v>-8.5590695829999408</v>
      </c>
      <c r="H24" s="38">
        <v>125.52945095600001</v>
      </c>
      <c r="I24" s="38">
        <v>-8.5575546119999295</v>
      </c>
      <c r="J24" s="38">
        <v>125.529597642</v>
      </c>
      <c r="K24" s="38" t="s">
        <v>206</v>
      </c>
      <c r="L24" s="38" t="s">
        <v>111</v>
      </c>
      <c r="M24" s="42">
        <v>0.168445631114714</v>
      </c>
      <c r="N24" s="43">
        <v>5.3</v>
      </c>
      <c r="O24" s="38" t="s">
        <v>42</v>
      </c>
      <c r="P24" s="38" t="s">
        <v>42</v>
      </c>
      <c r="Q24" s="38" t="s">
        <v>42</v>
      </c>
    </row>
    <row r="25" spans="1:17">
      <c r="A25" s="38">
        <v>17</v>
      </c>
      <c r="B25" s="38" t="s">
        <v>230</v>
      </c>
      <c r="C25" s="39" t="s">
        <v>231</v>
      </c>
      <c r="D25" s="38" t="s">
        <v>41</v>
      </c>
      <c r="E25" s="38" t="s">
        <v>11</v>
      </c>
      <c r="F25" s="38" t="s">
        <v>42</v>
      </c>
      <c r="G25" s="38">
        <v>-8.5590203099999407</v>
      </c>
      <c r="H25" s="38">
        <v>125.528986674</v>
      </c>
      <c r="I25" s="38">
        <v>-8.55712700299995</v>
      </c>
      <c r="J25" s="38">
        <v>125.526567004</v>
      </c>
      <c r="K25" s="38" t="s">
        <v>96</v>
      </c>
      <c r="L25" s="38" t="s">
        <v>111</v>
      </c>
      <c r="M25" s="42">
        <v>0.47012193883099102</v>
      </c>
      <c r="N25" s="43">
        <v>6.6</v>
      </c>
      <c r="O25" s="38" t="s">
        <v>42</v>
      </c>
      <c r="P25" s="38" t="s">
        <v>42</v>
      </c>
      <c r="Q25" s="38" t="s">
        <v>42</v>
      </c>
    </row>
    <row r="26" spans="1:17">
      <c r="A26" s="38">
        <v>18</v>
      </c>
      <c r="B26" s="38" t="s">
        <v>232</v>
      </c>
      <c r="C26" s="39" t="s">
        <v>233</v>
      </c>
      <c r="D26" s="38" t="s">
        <v>41</v>
      </c>
      <c r="E26" s="38" t="s">
        <v>11</v>
      </c>
      <c r="F26" s="38" t="s">
        <v>42</v>
      </c>
      <c r="G26" s="38">
        <v>-8.5576756629999409</v>
      </c>
      <c r="H26" s="38">
        <v>125.526508084</v>
      </c>
      <c r="I26" s="38">
        <v>-8.5581103469999693</v>
      </c>
      <c r="J26" s="38">
        <v>125.530794196</v>
      </c>
      <c r="K26" s="38" t="s">
        <v>206</v>
      </c>
      <c r="L26" s="38" t="s">
        <v>111</v>
      </c>
      <c r="M26" s="42">
        <v>0.47457813169094198</v>
      </c>
      <c r="N26" s="43">
        <v>6.5</v>
      </c>
      <c r="O26" s="38" t="s">
        <v>42</v>
      </c>
      <c r="P26" s="38" t="s">
        <v>42</v>
      </c>
      <c r="Q26" s="38" t="s">
        <v>42</v>
      </c>
    </row>
    <row r="27" spans="1:17">
      <c r="A27" s="38">
        <v>19</v>
      </c>
      <c r="B27" s="38" t="s">
        <v>234</v>
      </c>
      <c r="C27" s="39" t="s">
        <v>235</v>
      </c>
      <c r="D27" s="38" t="s">
        <v>41</v>
      </c>
      <c r="E27" s="38" t="s">
        <v>11</v>
      </c>
      <c r="F27" s="38" t="s">
        <v>42</v>
      </c>
      <c r="G27" s="38">
        <v>-8.5582226879999403</v>
      </c>
      <c r="H27" s="38">
        <v>125.526457167</v>
      </c>
      <c r="I27" s="38">
        <v>-8.5584790539999709</v>
      </c>
      <c r="J27" s="38">
        <v>125.529039196</v>
      </c>
      <c r="K27" s="38" t="s">
        <v>96</v>
      </c>
      <c r="L27" s="38" t="s">
        <v>111</v>
      </c>
      <c r="M27" s="42">
        <v>0.285840191692736</v>
      </c>
      <c r="N27" s="43">
        <v>7</v>
      </c>
      <c r="O27" s="38" t="s">
        <v>42</v>
      </c>
      <c r="P27" s="38" t="s">
        <v>42</v>
      </c>
      <c r="Q27" s="38" t="s">
        <v>42</v>
      </c>
    </row>
    <row r="28" spans="1:17">
      <c r="A28" s="38">
        <v>20</v>
      </c>
      <c r="B28" s="38" t="s">
        <v>236</v>
      </c>
      <c r="C28" s="39" t="s">
        <v>237</v>
      </c>
      <c r="D28" s="38" t="s">
        <v>41</v>
      </c>
      <c r="E28" s="38" t="s">
        <v>11</v>
      </c>
      <c r="F28" s="38" t="s">
        <v>42</v>
      </c>
      <c r="G28" s="38">
        <v>-8.5566956419999691</v>
      </c>
      <c r="H28" s="38">
        <v>125.527554123</v>
      </c>
      <c r="I28" s="38">
        <v>-8.55688508399993</v>
      </c>
      <c r="J28" s="38">
        <v>125.52919119000001</v>
      </c>
      <c r="K28" s="38" t="s">
        <v>96</v>
      </c>
      <c r="L28" s="38" t="s">
        <v>111</v>
      </c>
      <c r="M28" s="42">
        <v>0.18156295684222401</v>
      </c>
      <c r="N28" s="43">
        <v>6.8</v>
      </c>
      <c r="O28" s="38" t="s">
        <v>42</v>
      </c>
      <c r="P28" s="38" t="s">
        <v>42</v>
      </c>
      <c r="Q28" s="38" t="s">
        <v>42</v>
      </c>
    </row>
    <row r="29" spans="1:17">
      <c r="A29" s="38">
        <v>21</v>
      </c>
      <c r="B29" s="38" t="s">
        <v>238</v>
      </c>
      <c r="C29" s="39" t="s">
        <v>239</v>
      </c>
      <c r="D29" s="38" t="s">
        <v>41</v>
      </c>
      <c r="E29" s="38" t="s">
        <v>11</v>
      </c>
      <c r="F29" s="38" t="s">
        <v>42</v>
      </c>
      <c r="G29" s="38">
        <v>-8.5561620649999703</v>
      </c>
      <c r="H29" s="38">
        <v>125.527596438</v>
      </c>
      <c r="I29" s="38">
        <v>-8.5577478409999799</v>
      </c>
      <c r="J29" s="38">
        <v>125.527436208</v>
      </c>
      <c r="K29" s="38" t="s">
        <v>96</v>
      </c>
      <c r="L29" s="38" t="s">
        <v>111</v>
      </c>
      <c r="M29" s="42">
        <v>0.17637277065881701</v>
      </c>
      <c r="N29" s="43">
        <v>7.5</v>
      </c>
      <c r="O29" s="38" t="s">
        <v>42</v>
      </c>
      <c r="P29" s="38" t="s">
        <v>42</v>
      </c>
      <c r="Q29" s="38" t="s">
        <v>42</v>
      </c>
    </row>
    <row r="30" spans="1:17">
      <c r="A30" s="38">
        <v>22</v>
      </c>
      <c r="B30" s="38" t="s">
        <v>240</v>
      </c>
      <c r="C30" s="39" t="s">
        <v>241</v>
      </c>
      <c r="D30" s="38" t="s">
        <v>41</v>
      </c>
      <c r="E30" s="38" t="s">
        <v>11</v>
      </c>
      <c r="F30" s="38" t="s">
        <v>42</v>
      </c>
      <c r="G30" s="38">
        <v>-8.5563119449999494</v>
      </c>
      <c r="H30" s="38">
        <v>125.529295097</v>
      </c>
      <c r="I30" s="38">
        <v>-8.5569086289999596</v>
      </c>
      <c r="J30" s="38">
        <v>125.53026977899999</v>
      </c>
      <c r="K30" s="38" t="s">
        <v>6</v>
      </c>
      <c r="L30" s="38" t="s">
        <v>213</v>
      </c>
      <c r="M30" s="42">
        <v>0.158579722899302</v>
      </c>
      <c r="N30" s="43">
        <v>4.5</v>
      </c>
      <c r="O30" s="38" t="s">
        <v>42</v>
      </c>
      <c r="P30" s="38" t="s">
        <v>42</v>
      </c>
      <c r="Q30" s="38" t="s">
        <v>42</v>
      </c>
    </row>
    <row r="31" spans="1:17">
      <c r="A31" s="38">
        <v>23</v>
      </c>
      <c r="B31" s="38" t="s">
        <v>242</v>
      </c>
      <c r="C31" s="39" t="s">
        <v>243</v>
      </c>
      <c r="D31" s="38" t="s">
        <v>41</v>
      </c>
      <c r="E31" s="38" t="s">
        <v>11</v>
      </c>
      <c r="F31" s="38" t="s">
        <v>42</v>
      </c>
      <c r="G31" s="38">
        <v>-8.5565721199999398</v>
      </c>
      <c r="H31" s="38">
        <v>125.53218688600001</v>
      </c>
      <c r="I31" s="38">
        <v>-8.5553120649999492</v>
      </c>
      <c r="J31" s="38">
        <v>125.530966699</v>
      </c>
      <c r="K31" s="38" t="s">
        <v>206</v>
      </c>
      <c r="L31" s="38" t="s">
        <v>111</v>
      </c>
      <c r="M31" s="42">
        <v>0.26996261160894902</v>
      </c>
      <c r="N31" s="43">
        <v>6.5</v>
      </c>
      <c r="O31" s="38" t="s">
        <v>42</v>
      </c>
      <c r="P31" s="38" t="s">
        <v>42</v>
      </c>
      <c r="Q31" s="38" t="s">
        <v>42</v>
      </c>
    </row>
    <row r="32" spans="1:17">
      <c r="A32" s="38">
        <v>24</v>
      </c>
      <c r="B32" s="38" t="s">
        <v>244</v>
      </c>
      <c r="C32" s="39" t="s">
        <v>245</v>
      </c>
      <c r="D32" s="38" t="s">
        <v>41</v>
      </c>
      <c r="E32" s="38" t="s">
        <v>11</v>
      </c>
      <c r="F32" s="38" t="s">
        <v>42</v>
      </c>
      <c r="G32" s="38">
        <v>-8.5565450959999794</v>
      </c>
      <c r="H32" s="38">
        <v>125.53185369000001</v>
      </c>
      <c r="I32" s="38">
        <v>-8.55544799499995</v>
      </c>
      <c r="J32" s="38">
        <v>125.531984284</v>
      </c>
      <c r="K32" s="38" t="s">
        <v>206</v>
      </c>
      <c r="L32" s="38" t="s">
        <v>111</v>
      </c>
      <c r="M32" s="42">
        <v>0.122259378212241</v>
      </c>
      <c r="N32" s="43">
        <v>6</v>
      </c>
      <c r="O32" s="38" t="s">
        <v>42</v>
      </c>
      <c r="P32" s="38" t="s">
        <v>42</v>
      </c>
      <c r="Q32" s="38" t="s">
        <v>42</v>
      </c>
    </row>
    <row r="33" spans="1:17">
      <c r="A33" s="38">
        <v>25</v>
      </c>
      <c r="B33" s="38" t="s">
        <v>246</v>
      </c>
      <c r="C33" s="39" t="s">
        <v>247</v>
      </c>
      <c r="D33" s="38" t="s">
        <v>41</v>
      </c>
      <c r="E33" s="38" t="s">
        <v>11</v>
      </c>
      <c r="F33" s="38" t="s">
        <v>42</v>
      </c>
      <c r="G33" s="38">
        <v>-8.5565178499999792</v>
      </c>
      <c r="H33" s="38">
        <v>125.53151009299999</v>
      </c>
      <c r="I33" s="38">
        <v>-8.5538041799999291</v>
      </c>
      <c r="J33" s="38">
        <v>125.531820736</v>
      </c>
      <c r="K33" s="38" t="s">
        <v>206</v>
      </c>
      <c r="L33" s="38" t="s">
        <v>111</v>
      </c>
      <c r="M33" s="42">
        <v>0.30224960361479197</v>
      </c>
      <c r="N33" s="43">
        <v>6.3</v>
      </c>
      <c r="O33" s="38" t="s">
        <v>42</v>
      </c>
      <c r="P33" s="38" t="s">
        <v>42</v>
      </c>
      <c r="Q33" s="38" t="s">
        <v>42</v>
      </c>
    </row>
    <row r="34" spans="1:17">
      <c r="A34" s="38">
        <v>26</v>
      </c>
      <c r="B34" s="38" t="s">
        <v>248</v>
      </c>
      <c r="C34" s="39" t="s">
        <v>249</v>
      </c>
      <c r="D34" s="38" t="s">
        <v>41</v>
      </c>
      <c r="E34" s="38" t="s">
        <v>11</v>
      </c>
      <c r="F34" s="38" t="s">
        <v>42</v>
      </c>
      <c r="G34" s="38">
        <v>-8.5564789789999605</v>
      </c>
      <c r="H34" s="38">
        <v>125.53117064</v>
      </c>
      <c r="I34" s="38">
        <v>-8.5553623799999592</v>
      </c>
      <c r="J34" s="38">
        <v>125.531298369</v>
      </c>
      <c r="K34" s="38" t="s">
        <v>206</v>
      </c>
      <c r="L34" s="38" t="s">
        <v>111</v>
      </c>
      <c r="M34" s="42">
        <v>0.124366818570171</v>
      </c>
      <c r="N34" s="43">
        <v>6.8</v>
      </c>
      <c r="O34" s="38" t="s">
        <v>42</v>
      </c>
      <c r="P34" s="38" t="s">
        <v>42</v>
      </c>
      <c r="Q34" s="38" t="s">
        <v>42</v>
      </c>
    </row>
    <row r="35" spans="1:17">
      <c r="A35" s="38">
        <v>27</v>
      </c>
      <c r="B35" s="38" t="s">
        <v>250</v>
      </c>
      <c r="C35" s="39" t="s">
        <v>251</v>
      </c>
      <c r="D35" s="38" t="s">
        <v>41</v>
      </c>
      <c r="E35" s="38" t="s">
        <v>11</v>
      </c>
      <c r="F35" s="38" t="s">
        <v>42</v>
      </c>
      <c r="G35" s="38">
        <v>-8.5564319239999804</v>
      </c>
      <c r="H35" s="38">
        <v>125.530838811</v>
      </c>
      <c r="I35" s="38">
        <v>-8.55411607399998</v>
      </c>
      <c r="J35" s="38">
        <v>125.531756203</v>
      </c>
      <c r="K35" s="38" t="s">
        <v>206</v>
      </c>
      <c r="L35" s="38" t="s">
        <v>111</v>
      </c>
      <c r="M35" s="42">
        <v>0.34001749494810801</v>
      </c>
      <c r="N35" s="43">
        <v>6.4</v>
      </c>
      <c r="O35" s="38" t="s">
        <v>42</v>
      </c>
      <c r="P35" s="38" t="s">
        <v>42</v>
      </c>
      <c r="Q35" s="38" t="s">
        <v>42</v>
      </c>
    </row>
    <row r="36" spans="1:17">
      <c r="A36" s="38">
        <v>28</v>
      </c>
      <c r="B36" s="38" t="s">
        <v>252</v>
      </c>
      <c r="C36" s="39" t="s">
        <v>253</v>
      </c>
      <c r="D36" s="38" t="s">
        <v>41</v>
      </c>
      <c r="E36" s="38" t="s">
        <v>11</v>
      </c>
      <c r="F36" s="38" t="s">
        <v>42</v>
      </c>
      <c r="G36" s="38">
        <v>-8.5557373319999801</v>
      </c>
      <c r="H36" s="38">
        <v>125.529894054</v>
      </c>
      <c r="I36" s="38">
        <v>-8.5558500899999803</v>
      </c>
      <c r="J36" s="38">
        <v>125.530873102</v>
      </c>
      <c r="K36" s="38" t="s">
        <v>6</v>
      </c>
      <c r="L36" s="38" t="s">
        <v>111</v>
      </c>
      <c r="M36" s="42">
        <v>0.10856210608403501</v>
      </c>
      <c r="N36" s="43">
        <v>6</v>
      </c>
      <c r="O36" s="38" t="s">
        <v>42</v>
      </c>
      <c r="P36" s="38" t="s">
        <v>42</v>
      </c>
      <c r="Q36" s="38" t="s">
        <v>42</v>
      </c>
    </row>
    <row r="37" spans="1:17">
      <c r="A37" s="38">
        <v>29</v>
      </c>
      <c r="B37" s="38" t="s">
        <v>254</v>
      </c>
      <c r="C37" s="39" t="s">
        <v>255</v>
      </c>
      <c r="D37" s="38" t="s">
        <v>41</v>
      </c>
      <c r="E37" s="38" t="s">
        <v>11</v>
      </c>
      <c r="F37" s="38" t="s">
        <v>42</v>
      </c>
      <c r="G37" s="38">
        <v>-8.5563131239999297</v>
      </c>
      <c r="H37" s="38">
        <v>125.529808633</v>
      </c>
      <c r="I37" s="38">
        <v>-8.5552111259999606</v>
      </c>
      <c r="J37" s="38">
        <v>125.52864397</v>
      </c>
      <c r="K37" s="38" t="s">
        <v>96</v>
      </c>
      <c r="L37" s="38" t="s">
        <v>111</v>
      </c>
      <c r="M37" s="42">
        <v>0.24798412900391101</v>
      </c>
      <c r="N37" s="43">
        <v>6.3</v>
      </c>
      <c r="O37" s="38" t="s">
        <v>42</v>
      </c>
      <c r="P37" s="38" t="s">
        <v>42</v>
      </c>
      <c r="Q37" s="38" t="s">
        <v>42</v>
      </c>
    </row>
    <row r="38" spans="1:17">
      <c r="A38" s="38">
        <v>30</v>
      </c>
      <c r="B38" s="38" t="s">
        <v>256</v>
      </c>
      <c r="C38" s="39" t="s">
        <v>257</v>
      </c>
      <c r="D38" s="38" t="s">
        <v>41</v>
      </c>
      <c r="E38" s="38" t="s">
        <v>11</v>
      </c>
      <c r="F38" s="38" t="s">
        <v>42</v>
      </c>
      <c r="G38" s="38">
        <v>-8.5555482309999302</v>
      </c>
      <c r="H38" s="38">
        <v>125.52861091</v>
      </c>
      <c r="I38" s="38">
        <v>-8.5556699819999302</v>
      </c>
      <c r="J38" s="38">
        <v>125.529836281</v>
      </c>
      <c r="K38" s="38" t="s">
        <v>96</v>
      </c>
      <c r="L38" s="38" t="s">
        <v>111</v>
      </c>
      <c r="M38" s="42">
        <v>0.13564716926710799</v>
      </c>
      <c r="N38" s="43">
        <v>6.5</v>
      </c>
      <c r="O38" s="38" t="s">
        <v>42</v>
      </c>
      <c r="P38" s="38" t="s">
        <v>42</v>
      </c>
      <c r="Q38" s="38" t="s">
        <v>42</v>
      </c>
    </row>
    <row r="39" spans="1:17">
      <c r="A39" s="38">
        <v>31</v>
      </c>
      <c r="B39" s="38" t="s">
        <v>258</v>
      </c>
      <c r="C39" s="39" t="s">
        <v>259</v>
      </c>
      <c r="D39" s="38" t="s">
        <v>41</v>
      </c>
      <c r="E39" s="38" t="s">
        <v>11</v>
      </c>
      <c r="F39" s="38" t="s">
        <v>42</v>
      </c>
      <c r="G39" s="38">
        <v>-8.5558635569999506</v>
      </c>
      <c r="H39" s="38">
        <v>125.528563605</v>
      </c>
      <c r="I39" s="38">
        <v>-8.5559974269999692</v>
      </c>
      <c r="J39" s="38">
        <v>125.52981222</v>
      </c>
      <c r="K39" s="38" t="s">
        <v>96</v>
      </c>
      <c r="L39" s="38" t="s">
        <v>111</v>
      </c>
      <c r="M39" s="42">
        <v>0.13833185333800599</v>
      </c>
      <c r="N39" s="43">
        <v>6.2</v>
      </c>
      <c r="O39" s="38" t="s">
        <v>42</v>
      </c>
      <c r="P39" s="38" t="s">
        <v>42</v>
      </c>
      <c r="Q39" s="38" t="s">
        <v>42</v>
      </c>
    </row>
    <row r="40" spans="1:17">
      <c r="A40" s="38">
        <v>32</v>
      </c>
      <c r="B40" s="38" t="s">
        <v>260</v>
      </c>
      <c r="C40" s="39" t="s">
        <v>261</v>
      </c>
      <c r="D40" s="38" t="s">
        <v>41</v>
      </c>
      <c r="E40" s="38" t="s">
        <v>11</v>
      </c>
      <c r="F40" s="38" t="s">
        <v>42</v>
      </c>
      <c r="G40" s="38">
        <v>-8.5561814389999409</v>
      </c>
      <c r="H40" s="38">
        <v>125.528521493</v>
      </c>
      <c r="I40" s="38">
        <v>-8.5535130869999403</v>
      </c>
      <c r="J40" s="38">
        <v>125.528793599</v>
      </c>
      <c r="K40" s="38" t="s">
        <v>96</v>
      </c>
      <c r="L40" s="38" t="s">
        <v>111</v>
      </c>
      <c r="M40" s="42">
        <v>0.29680197737859598</v>
      </c>
      <c r="N40" s="43">
        <v>6.9</v>
      </c>
      <c r="O40" s="38" t="s">
        <v>42</v>
      </c>
      <c r="P40" s="38" t="s">
        <v>42</v>
      </c>
      <c r="Q40" s="38" t="s">
        <v>42</v>
      </c>
    </row>
    <row r="41" spans="1:17">
      <c r="A41" s="38">
        <v>33</v>
      </c>
      <c r="B41" s="38" t="s">
        <v>262</v>
      </c>
      <c r="C41" s="39" t="s">
        <v>263</v>
      </c>
      <c r="D41" s="38" t="s">
        <v>41</v>
      </c>
      <c r="E41" s="38" t="s">
        <v>11</v>
      </c>
      <c r="F41" s="38" t="s">
        <v>42</v>
      </c>
      <c r="G41" s="38">
        <v>-8.5557834549999292</v>
      </c>
      <c r="H41" s="38">
        <v>125.527783212</v>
      </c>
      <c r="I41" s="38">
        <v>-8.5558628009999307</v>
      </c>
      <c r="J41" s="38">
        <v>125.528525997</v>
      </c>
      <c r="K41" s="38" t="s">
        <v>96</v>
      </c>
      <c r="L41" s="38" t="s">
        <v>111</v>
      </c>
      <c r="M41" s="42">
        <v>8.2287797134294294E-2</v>
      </c>
      <c r="N41" s="43">
        <v>6.2</v>
      </c>
      <c r="O41" s="38" t="s">
        <v>42</v>
      </c>
      <c r="P41" s="38" t="s">
        <v>42</v>
      </c>
      <c r="Q41" s="38" t="s">
        <v>42</v>
      </c>
    </row>
    <row r="42" spans="1:17">
      <c r="A42" s="38">
        <v>34</v>
      </c>
      <c r="B42" s="38" t="s">
        <v>264</v>
      </c>
      <c r="C42" s="39" t="s">
        <v>265</v>
      </c>
      <c r="D42" s="38" t="s">
        <v>41</v>
      </c>
      <c r="E42" s="38" t="s">
        <v>11</v>
      </c>
      <c r="F42" s="38" t="s">
        <v>42</v>
      </c>
      <c r="G42" s="38">
        <v>-8.5554506029999402</v>
      </c>
      <c r="H42" s="38">
        <v>125.527812978</v>
      </c>
      <c r="I42" s="38">
        <v>-8.5555303929999695</v>
      </c>
      <c r="J42" s="38">
        <v>125.52856127699999</v>
      </c>
      <c r="K42" s="38" t="s">
        <v>96</v>
      </c>
      <c r="L42" s="38" t="s">
        <v>111</v>
      </c>
      <c r="M42" s="42">
        <v>8.28970159035297E-2</v>
      </c>
      <c r="N42" s="43">
        <v>6.2</v>
      </c>
      <c r="O42" s="38" t="s">
        <v>42</v>
      </c>
      <c r="P42" s="38" t="s">
        <v>42</v>
      </c>
      <c r="Q42" s="38" t="s">
        <v>42</v>
      </c>
    </row>
    <row r="43" spans="1:17">
      <c r="A43" s="38">
        <v>35</v>
      </c>
      <c r="B43" s="38" t="s">
        <v>266</v>
      </c>
      <c r="C43" s="40" t="s">
        <v>267</v>
      </c>
      <c r="D43" s="38" t="s">
        <v>41</v>
      </c>
      <c r="E43" s="38" t="s">
        <v>11</v>
      </c>
      <c r="F43" s="38" t="s">
        <v>42</v>
      </c>
      <c r="G43" s="38">
        <v>-8.5551173089999697</v>
      </c>
      <c r="H43" s="38">
        <v>125.52785676800001</v>
      </c>
      <c r="I43" s="38">
        <v>-8.5552014569999493</v>
      </c>
      <c r="J43" s="38">
        <v>125.52859276300001</v>
      </c>
      <c r="K43" s="38" t="s">
        <v>96</v>
      </c>
      <c r="L43" s="38" t="s">
        <v>111</v>
      </c>
      <c r="M43" s="42">
        <v>8.1603258821057803E-2</v>
      </c>
      <c r="N43" s="43">
        <v>6.3</v>
      </c>
      <c r="O43" s="38" t="s">
        <v>42</v>
      </c>
      <c r="P43" s="38" t="s">
        <v>42</v>
      </c>
      <c r="Q43" s="38" t="s">
        <v>42</v>
      </c>
    </row>
    <row r="44" spans="1:17">
      <c r="A44" s="38">
        <v>36</v>
      </c>
      <c r="B44" s="38" t="s">
        <v>268</v>
      </c>
      <c r="C44" s="40" t="s">
        <v>269</v>
      </c>
      <c r="D44" s="38" t="s">
        <v>41</v>
      </c>
      <c r="E44" s="38" t="s">
        <v>11</v>
      </c>
      <c r="F44" s="38" t="s">
        <v>42</v>
      </c>
      <c r="G44" s="38">
        <v>-8.5547903399999505</v>
      </c>
      <c r="H44" s="38">
        <v>125.527888038</v>
      </c>
      <c r="I44" s="38">
        <v>-8.55486971799996</v>
      </c>
      <c r="J44" s="38">
        <v>125.528629986</v>
      </c>
      <c r="K44" s="38" t="s">
        <v>96</v>
      </c>
      <c r="L44" s="38" t="s">
        <v>111</v>
      </c>
      <c r="M44" s="42">
        <v>8.2196724002004201E-2</v>
      </c>
      <c r="N44" s="43">
        <v>6.3</v>
      </c>
      <c r="O44" s="38" t="s">
        <v>42</v>
      </c>
      <c r="P44" s="38" t="s">
        <v>42</v>
      </c>
      <c r="Q44" s="38" t="s">
        <v>42</v>
      </c>
    </row>
    <row r="45" spans="1:17">
      <c r="A45" s="38">
        <v>37</v>
      </c>
      <c r="B45" s="38" t="s">
        <v>270</v>
      </c>
      <c r="C45" s="40" t="s">
        <v>271</v>
      </c>
      <c r="D45" s="38" t="s">
        <v>41</v>
      </c>
      <c r="E45" s="38" t="s">
        <v>11</v>
      </c>
      <c r="F45" s="38" t="s">
        <v>42</v>
      </c>
      <c r="G45" s="38">
        <v>-8.5544646599999492</v>
      </c>
      <c r="H45" s="38">
        <v>125.52792407</v>
      </c>
      <c r="I45" s="38">
        <v>-8.5545414139999707</v>
      </c>
      <c r="J45" s="38">
        <v>125.528662711</v>
      </c>
      <c r="K45" s="38" t="s">
        <v>96</v>
      </c>
      <c r="L45" s="38" t="s">
        <v>111</v>
      </c>
      <c r="M45" s="42">
        <v>8.1803963562965001E-2</v>
      </c>
      <c r="N45" s="43">
        <v>6.3</v>
      </c>
      <c r="O45" s="38" t="s">
        <v>42</v>
      </c>
      <c r="P45" s="38" t="s">
        <v>42</v>
      </c>
      <c r="Q45" s="38" t="s">
        <v>42</v>
      </c>
    </row>
    <row r="46" spans="1:17">
      <c r="A46" s="38">
        <v>38</v>
      </c>
      <c r="B46" s="38" t="s">
        <v>272</v>
      </c>
      <c r="C46" s="40" t="s">
        <v>273</v>
      </c>
      <c r="D46" s="38" t="s">
        <v>41</v>
      </c>
      <c r="E46" s="38" t="s">
        <v>11</v>
      </c>
      <c r="F46" s="38" t="s">
        <v>42</v>
      </c>
      <c r="G46" s="38">
        <v>-8.5561036369999801</v>
      </c>
      <c r="H46" s="38">
        <v>125.527724646</v>
      </c>
      <c r="I46" s="38">
        <v>-8.5542576059999593</v>
      </c>
      <c r="J46" s="38">
        <v>125.52869135900001</v>
      </c>
      <c r="K46" s="38" t="s">
        <v>96</v>
      </c>
      <c r="L46" s="38" t="s">
        <v>111</v>
      </c>
      <c r="M46" s="42">
        <v>0.29733181782009899</v>
      </c>
      <c r="N46" s="43">
        <v>8</v>
      </c>
      <c r="O46" s="38" t="s">
        <v>42</v>
      </c>
      <c r="P46" s="38" t="s">
        <v>42</v>
      </c>
      <c r="Q46" s="38" t="s">
        <v>42</v>
      </c>
    </row>
    <row r="47" spans="1:17">
      <c r="A47" s="38">
        <v>39</v>
      </c>
      <c r="B47" s="38" t="s">
        <v>274</v>
      </c>
      <c r="C47" s="39" t="s">
        <v>275</v>
      </c>
      <c r="D47" s="38" t="s">
        <v>41</v>
      </c>
      <c r="E47" s="38" t="s">
        <v>11</v>
      </c>
      <c r="F47" s="38" t="s">
        <v>42</v>
      </c>
      <c r="G47" s="38">
        <v>-8.5560596079999396</v>
      </c>
      <c r="H47" s="38">
        <v>125.526709651</v>
      </c>
      <c r="I47" s="38">
        <v>-8.5566665269999493</v>
      </c>
      <c r="J47" s="38">
        <v>125.532763578</v>
      </c>
      <c r="K47" s="38" t="s">
        <v>206</v>
      </c>
      <c r="L47" s="38" t="s">
        <v>111</v>
      </c>
      <c r="M47" s="42">
        <v>0.67035556573086397</v>
      </c>
      <c r="N47" s="43">
        <v>7</v>
      </c>
      <c r="O47" s="38" t="s">
        <v>42</v>
      </c>
      <c r="P47" s="38" t="s">
        <v>42</v>
      </c>
      <c r="Q47" s="38" t="s">
        <v>42</v>
      </c>
    </row>
    <row r="48" spans="1:17">
      <c r="A48" s="38">
        <v>40</v>
      </c>
      <c r="B48" s="38" t="s">
        <v>276</v>
      </c>
      <c r="C48" s="40" t="s">
        <v>277</v>
      </c>
      <c r="D48" s="38" t="s">
        <v>41</v>
      </c>
      <c r="E48" s="38" t="s">
        <v>11</v>
      </c>
      <c r="F48" s="38" t="s">
        <v>42</v>
      </c>
      <c r="G48" s="38">
        <v>-8.5543869359999594</v>
      </c>
      <c r="H48" s="38">
        <v>125.526761153</v>
      </c>
      <c r="I48" s="38">
        <v>-8.5560376849999802</v>
      </c>
      <c r="J48" s="38">
        <v>125.526616851</v>
      </c>
      <c r="K48" s="38" t="s">
        <v>96</v>
      </c>
      <c r="L48" s="38" t="s">
        <v>111</v>
      </c>
      <c r="M48" s="42">
        <v>0.62985220163998101</v>
      </c>
      <c r="N48" s="43">
        <v>8</v>
      </c>
      <c r="O48" s="38" t="s">
        <v>42</v>
      </c>
      <c r="P48" s="38" t="s">
        <v>42</v>
      </c>
      <c r="Q48" s="38" t="s">
        <v>42</v>
      </c>
    </row>
    <row r="49" spans="1:17">
      <c r="A49" s="38">
        <v>41</v>
      </c>
      <c r="B49" s="38" t="s">
        <v>278</v>
      </c>
      <c r="C49" s="40" t="s">
        <v>279</v>
      </c>
      <c r="D49" s="38" t="s">
        <v>41</v>
      </c>
      <c r="E49" s="38" t="s">
        <v>11</v>
      </c>
      <c r="F49" s="38" t="s">
        <v>42</v>
      </c>
      <c r="G49" s="38">
        <v>-8.5545962079999605</v>
      </c>
      <c r="H49" s="38">
        <v>125.524716177</v>
      </c>
      <c r="I49" s="38">
        <v>-8.5547996549999503</v>
      </c>
      <c r="J49" s="38">
        <v>125.526718769</v>
      </c>
      <c r="K49" s="38" t="s">
        <v>96</v>
      </c>
      <c r="L49" s="38" t="s">
        <v>111</v>
      </c>
      <c r="M49" s="42">
        <v>0.22173332598527501</v>
      </c>
      <c r="N49" s="43">
        <v>9</v>
      </c>
      <c r="O49" s="38" t="s">
        <v>42</v>
      </c>
      <c r="P49" s="38" t="s">
        <v>42</v>
      </c>
      <c r="Q49" s="38" t="s">
        <v>42</v>
      </c>
    </row>
    <row r="50" spans="1:17">
      <c r="A50" s="38">
        <v>42</v>
      </c>
      <c r="B50" s="38" t="s">
        <v>280</v>
      </c>
      <c r="C50" s="40" t="s">
        <v>281</v>
      </c>
      <c r="D50" s="38" t="s">
        <v>41</v>
      </c>
      <c r="E50" s="38" t="s">
        <v>11</v>
      </c>
      <c r="F50" s="38" t="s">
        <v>42</v>
      </c>
      <c r="G50" s="38">
        <v>-8.5550059529999807</v>
      </c>
      <c r="H50" s="38">
        <v>125.52469115700001</v>
      </c>
      <c r="I50" s="38">
        <v>-8.5552121179999308</v>
      </c>
      <c r="J50" s="38">
        <v>125.526681123</v>
      </c>
      <c r="K50" s="38" t="s">
        <v>96</v>
      </c>
      <c r="L50" s="38" t="s">
        <v>111</v>
      </c>
      <c r="M50" s="42">
        <v>0.220379937876131</v>
      </c>
      <c r="N50" s="43">
        <v>9.1999999999999904</v>
      </c>
      <c r="O50" s="38" t="s">
        <v>42</v>
      </c>
      <c r="P50" s="38" t="s">
        <v>42</v>
      </c>
      <c r="Q50" s="38" t="s">
        <v>42</v>
      </c>
    </row>
    <row r="51" spans="1:17">
      <c r="A51" s="38">
        <v>43</v>
      </c>
      <c r="B51" s="38" t="s">
        <v>282</v>
      </c>
      <c r="C51" s="40" t="s">
        <v>283</v>
      </c>
      <c r="D51" s="38" t="s">
        <v>41</v>
      </c>
      <c r="E51" s="38" t="s">
        <v>11</v>
      </c>
      <c r="F51" s="38" t="s">
        <v>42</v>
      </c>
      <c r="G51" s="38">
        <v>-8.5554115389999801</v>
      </c>
      <c r="H51" s="38">
        <v>125.524631391</v>
      </c>
      <c r="I51" s="38">
        <v>-8.5556330309999602</v>
      </c>
      <c r="J51" s="38">
        <v>125.526638224</v>
      </c>
      <c r="K51" s="38" t="s">
        <v>96</v>
      </c>
      <c r="L51" s="38" t="s">
        <v>111</v>
      </c>
      <c r="M51" s="42">
        <v>0.22240773527868599</v>
      </c>
      <c r="N51" s="43">
        <v>9</v>
      </c>
      <c r="O51" s="38" t="s">
        <v>42</v>
      </c>
      <c r="P51" s="38" t="s">
        <v>42</v>
      </c>
      <c r="Q51" s="38" t="s">
        <v>42</v>
      </c>
    </row>
    <row r="52" spans="1:17">
      <c r="A52" s="38">
        <v>44</v>
      </c>
      <c r="B52" s="38" t="s">
        <v>284</v>
      </c>
      <c r="C52" s="40" t="s">
        <v>285</v>
      </c>
      <c r="D52" s="38" t="s">
        <v>41</v>
      </c>
      <c r="E52" s="38" t="s">
        <v>11</v>
      </c>
      <c r="F52" s="38" t="s">
        <v>42</v>
      </c>
      <c r="G52" s="38">
        <v>-8.5542943289999602</v>
      </c>
      <c r="H52" s="38">
        <v>125.525703777</v>
      </c>
      <c r="I52" s="38">
        <v>-8.5558853439999307</v>
      </c>
      <c r="J52" s="38">
        <v>125.525530856</v>
      </c>
      <c r="K52" s="38" t="s">
        <v>96</v>
      </c>
      <c r="L52" s="38" t="s">
        <v>111</v>
      </c>
      <c r="M52" s="42">
        <v>0.17708970463552801</v>
      </c>
      <c r="N52" s="43">
        <v>9</v>
      </c>
      <c r="O52" s="38" t="s">
        <v>42</v>
      </c>
      <c r="P52" s="38" t="s">
        <v>42</v>
      </c>
      <c r="Q52" s="38" t="s">
        <v>42</v>
      </c>
    </row>
    <row r="53" spans="1:17">
      <c r="A53" s="38">
        <v>45</v>
      </c>
      <c r="B53" s="38" t="s">
        <v>286</v>
      </c>
      <c r="C53" s="39" t="s">
        <v>287</v>
      </c>
      <c r="D53" s="38" t="s">
        <v>41</v>
      </c>
      <c r="E53" s="38" t="s">
        <v>11</v>
      </c>
      <c r="F53" s="38" t="s">
        <v>42</v>
      </c>
      <c r="G53" s="38">
        <v>-8.5556523889999294</v>
      </c>
      <c r="H53" s="38">
        <v>125.523158632</v>
      </c>
      <c r="I53" s="38">
        <v>-8.5558074889999602</v>
      </c>
      <c r="J53" s="38">
        <v>125.524547912</v>
      </c>
      <c r="K53" s="38" t="s">
        <v>96</v>
      </c>
      <c r="L53" s="38" t="s">
        <v>111</v>
      </c>
      <c r="M53" s="42">
        <v>0.15398865726317701</v>
      </c>
      <c r="N53" s="43">
        <v>9</v>
      </c>
      <c r="O53" s="38" t="s">
        <v>42</v>
      </c>
      <c r="P53" s="38" t="s">
        <v>42</v>
      </c>
      <c r="Q53" s="38" t="s">
        <v>42</v>
      </c>
    </row>
    <row r="54" spans="1:17">
      <c r="A54" s="38">
        <v>46</v>
      </c>
      <c r="B54" s="38" t="s">
        <v>288</v>
      </c>
      <c r="C54" s="40" t="s">
        <v>289</v>
      </c>
      <c r="D54" s="38" t="s">
        <v>41</v>
      </c>
      <c r="E54" s="38" t="s">
        <v>11</v>
      </c>
      <c r="F54" s="38" t="s">
        <v>42</v>
      </c>
      <c r="G54" s="38">
        <v>-8.5587558699999704</v>
      </c>
      <c r="H54" s="38">
        <v>125.526314184</v>
      </c>
      <c r="I54" s="38">
        <v>-8.5589663859999501</v>
      </c>
      <c r="J54" s="38">
        <v>125.522950485</v>
      </c>
      <c r="K54" s="38" t="s">
        <v>96</v>
      </c>
      <c r="L54" s="38" t="s">
        <v>111</v>
      </c>
      <c r="M54" s="42">
        <v>0.415909260786199</v>
      </c>
      <c r="N54" s="43">
        <v>6.6</v>
      </c>
      <c r="O54" s="38" t="s">
        <v>42</v>
      </c>
      <c r="P54" s="38" t="s">
        <v>42</v>
      </c>
      <c r="Q54" s="38" t="s">
        <v>42</v>
      </c>
    </row>
    <row r="55" spans="1:17">
      <c r="A55" s="38">
        <v>47</v>
      </c>
      <c r="B55" s="38" t="s">
        <v>290</v>
      </c>
      <c r="C55" s="40" t="s">
        <v>291</v>
      </c>
      <c r="D55" s="38" t="s">
        <v>41</v>
      </c>
      <c r="E55" s="38" t="s">
        <v>11</v>
      </c>
      <c r="F55" s="38" t="s">
        <v>42</v>
      </c>
      <c r="G55" s="38">
        <v>-8.5582061969999508</v>
      </c>
      <c r="H55" s="38">
        <v>125.52638294</v>
      </c>
      <c r="I55" s="38">
        <v>-8.5580064189999803</v>
      </c>
      <c r="J55" s="38">
        <v>125.524545363</v>
      </c>
      <c r="K55" s="38" t="s">
        <v>96</v>
      </c>
      <c r="L55" s="38" t="s">
        <v>111</v>
      </c>
      <c r="M55" s="42">
        <v>0.20361935697723099</v>
      </c>
      <c r="N55" s="43">
        <v>6</v>
      </c>
      <c r="O55" s="38" t="s">
        <v>42</v>
      </c>
      <c r="P55" s="38" t="s">
        <v>42</v>
      </c>
      <c r="Q55" s="38" t="s">
        <v>42</v>
      </c>
    </row>
    <row r="56" spans="1:17">
      <c r="A56" s="38">
        <v>48</v>
      </c>
      <c r="B56" s="38" t="s">
        <v>292</v>
      </c>
      <c r="C56" s="40" t="s">
        <v>293</v>
      </c>
      <c r="D56" s="38" t="s">
        <v>41</v>
      </c>
      <c r="E56" s="38" t="s">
        <v>11</v>
      </c>
      <c r="F56" s="38" t="s">
        <v>42</v>
      </c>
      <c r="G56" s="38">
        <v>-8.5576715199999303</v>
      </c>
      <c r="H56" s="38">
        <v>125.526444039</v>
      </c>
      <c r="I56" s="38">
        <v>-8.5574774919999808</v>
      </c>
      <c r="J56" s="38">
        <v>125.524601021</v>
      </c>
      <c r="K56" s="38" t="s">
        <v>96</v>
      </c>
      <c r="L56" s="38" t="s">
        <v>111</v>
      </c>
      <c r="M56" s="42">
        <v>0.20414202031553699</v>
      </c>
      <c r="N56" s="43">
        <v>6</v>
      </c>
      <c r="O56" s="38" t="s">
        <v>42</v>
      </c>
      <c r="P56" s="38" t="s">
        <v>42</v>
      </c>
      <c r="Q56" s="38" t="s">
        <v>42</v>
      </c>
    </row>
    <row r="57" spans="1:17">
      <c r="A57" s="38">
        <v>49</v>
      </c>
      <c r="B57" s="38" t="s">
        <v>294</v>
      </c>
      <c r="C57" s="40" t="s">
        <v>295</v>
      </c>
      <c r="D57" s="38" t="s">
        <v>41</v>
      </c>
      <c r="E57" s="38" t="s">
        <v>11</v>
      </c>
      <c r="F57" s="38" t="s">
        <v>42</v>
      </c>
      <c r="G57" s="38">
        <v>-8.5586077379999796</v>
      </c>
      <c r="H57" s="38">
        <v>125.524772798</v>
      </c>
      <c r="I57" s="38">
        <v>-8.5584830329999608</v>
      </c>
      <c r="J57" s="38">
        <v>125.52357678200001</v>
      </c>
      <c r="K57" s="38" t="s">
        <v>6</v>
      </c>
      <c r="L57" s="38" t="s">
        <v>213</v>
      </c>
      <c r="M57" s="42">
        <v>0.32613522017635899</v>
      </c>
      <c r="N57" s="43">
        <v>6</v>
      </c>
      <c r="O57" s="38" t="s">
        <v>42</v>
      </c>
      <c r="P57" s="38" t="s">
        <v>42</v>
      </c>
      <c r="Q57" s="38" t="s">
        <v>42</v>
      </c>
    </row>
    <row r="58" spans="1:17">
      <c r="A58" s="38">
        <v>50</v>
      </c>
      <c r="B58" s="38" t="s">
        <v>296</v>
      </c>
      <c r="C58" s="40" t="s">
        <v>297</v>
      </c>
      <c r="D58" s="38" t="s">
        <v>41</v>
      </c>
      <c r="E58" s="38" t="s">
        <v>11</v>
      </c>
      <c r="F58" s="38" t="s">
        <v>42</v>
      </c>
      <c r="G58" s="38">
        <v>-8.5588641969999308</v>
      </c>
      <c r="H58" s="38">
        <v>125.52354410300001</v>
      </c>
      <c r="I58" s="38">
        <v>-8.5589982029999305</v>
      </c>
      <c r="J58" s="38">
        <v>125.524709407</v>
      </c>
      <c r="K58" s="38" t="s">
        <v>6</v>
      </c>
      <c r="L58" s="38" t="s">
        <v>111</v>
      </c>
      <c r="M58" s="42">
        <v>0.129345675215087</v>
      </c>
      <c r="N58" s="43">
        <v>5</v>
      </c>
      <c r="O58" s="38" t="s">
        <v>42</v>
      </c>
      <c r="P58" s="38" t="s">
        <v>42</v>
      </c>
      <c r="Q58" s="38" t="s">
        <v>42</v>
      </c>
    </row>
    <row r="59" spans="1:17">
      <c r="A59" s="38">
        <v>51</v>
      </c>
      <c r="B59" s="38" t="s">
        <v>298</v>
      </c>
      <c r="C59" s="40" t="s">
        <v>299</v>
      </c>
      <c r="D59" s="38" t="s">
        <v>41</v>
      </c>
      <c r="E59" s="38" t="s">
        <v>11</v>
      </c>
      <c r="F59" s="38" t="s">
        <v>42</v>
      </c>
      <c r="G59" s="38">
        <v>-8.5585268429999797</v>
      </c>
      <c r="H59" s="38">
        <v>125.524475927</v>
      </c>
      <c r="I59" s="38">
        <v>-8.5558614849999799</v>
      </c>
      <c r="J59" s="38">
        <v>125.52472982800001</v>
      </c>
      <c r="K59" s="38" t="s">
        <v>96</v>
      </c>
      <c r="L59" s="38" t="s">
        <v>111</v>
      </c>
      <c r="M59" s="42">
        <v>0.29630991696893499</v>
      </c>
      <c r="N59" s="43">
        <v>6.6</v>
      </c>
      <c r="O59" s="38" t="s">
        <v>42</v>
      </c>
      <c r="P59" s="38" t="s">
        <v>42</v>
      </c>
      <c r="Q59" s="38" t="s">
        <v>42</v>
      </c>
    </row>
    <row r="60" spans="1:17">
      <c r="A60" s="38">
        <v>52</v>
      </c>
      <c r="B60" s="38" t="s">
        <v>300</v>
      </c>
      <c r="C60" s="39" t="s">
        <v>301</v>
      </c>
      <c r="D60" s="38" t="s">
        <v>41</v>
      </c>
      <c r="E60" s="38" t="s">
        <v>11</v>
      </c>
      <c r="F60" s="38" t="s">
        <v>42</v>
      </c>
      <c r="G60" s="38">
        <v>-8.5580002129999606</v>
      </c>
      <c r="H60" s="38">
        <v>125.52448134300001</v>
      </c>
      <c r="I60" s="38">
        <v>-8.5577035689999494</v>
      </c>
      <c r="J60" s="38">
        <v>125.521833754</v>
      </c>
      <c r="K60" s="38" t="s">
        <v>96</v>
      </c>
      <c r="L60" s="38" t="s">
        <v>111</v>
      </c>
      <c r="M60" s="42">
        <v>0.29365457598964301</v>
      </c>
      <c r="N60" s="43">
        <v>6</v>
      </c>
      <c r="O60" s="38" t="s">
        <v>42</v>
      </c>
      <c r="P60" s="38" t="s">
        <v>42</v>
      </c>
      <c r="Q60" s="38" t="s">
        <v>42</v>
      </c>
    </row>
    <row r="61" spans="1:17">
      <c r="A61" s="38">
        <v>53</v>
      </c>
      <c r="B61" s="38" t="s">
        <v>302</v>
      </c>
      <c r="C61" s="40" t="s">
        <v>303</v>
      </c>
      <c r="D61" s="38" t="s">
        <v>41</v>
      </c>
      <c r="E61" s="38" t="s">
        <v>11</v>
      </c>
      <c r="F61" s="38" t="s">
        <v>42</v>
      </c>
      <c r="G61" s="38">
        <v>-8.5574781909999693</v>
      </c>
      <c r="H61" s="38">
        <v>125.524528925</v>
      </c>
      <c r="I61" s="38">
        <v>-8.5573236569999303</v>
      </c>
      <c r="J61" s="38">
        <v>125.52293858199999</v>
      </c>
      <c r="K61" s="38" t="s">
        <v>96</v>
      </c>
      <c r="L61" s="38" t="s">
        <v>111</v>
      </c>
      <c r="M61" s="42">
        <v>0.17602918401777001</v>
      </c>
      <c r="N61" s="43">
        <v>6</v>
      </c>
      <c r="O61" s="38" t="s">
        <v>42</v>
      </c>
      <c r="P61" s="38" t="s">
        <v>42</v>
      </c>
      <c r="Q61" s="38" t="s">
        <v>42</v>
      </c>
    </row>
    <row r="62" spans="1:17">
      <c r="A62" s="38">
        <v>54</v>
      </c>
      <c r="B62" s="38" t="s">
        <v>304</v>
      </c>
      <c r="C62" s="39" t="s">
        <v>305</v>
      </c>
      <c r="D62" s="38" t="s">
        <v>41</v>
      </c>
      <c r="E62" s="38" t="s">
        <v>11</v>
      </c>
      <c r="F62" s="38" t="s">
        <v>42</v>
      </c>
      <c r="G62" s="38">
        <v>-8.5569135689999598</v>
      </c>
      <c r="H62" s="38">
        <v>125.52459295200001</v>
      </c>
      <c r="I62" s="38">
        <v>-8.5567799579999395</v>
      </c>
      <c r="J62" s="38">
        <v>125.523127769</v>
      </c>
      <c r="K62" s="38" t="s">
        <v>6</v>
      </c>
      <c r="L62" s="38" t="s">
        <v>213</v>
      </c>
      <c r="M62" s="42">
        <v>0.16215815224170299</v>
      </c>
      <c r="N62" s="43">
        <v>5</v>
      </c>
      <c r="O62" s="38" t="s">
        <v>42</v>
      </c>
      <c r="P62" s="38" t="s">
        <v>42</v>
      </c>
      <c r="Q62" s="38" t="s">
        <v>42</v>
      </c>
    </row>
    <row r="63" spans="1:17">
      <c r="A63" s="38">
        <v>55</v>
      </c>
      <c r="B63" s="38" t="s">
        <v>306</v>
      </c>
      <c r="C63" s="39" t="s">
        <v>307</v>
      </c>
      <c r="D63" s="38" t="s">
        <v>41</v>
      </c>
      <c r="E63" s="38" t="s">
        <v>11</v>
      </c>
      <c r="F63" s="38" t="s">
        <v>42</v>
      </c>
      <c r="G63" s="38">
        <v>-8.5563808629999603</v>
      </c>
      <c r="H63" s="38">
        <v>125.524647841</v>
      </c>
      <c r="I63" s="38">
        <v>-8.5562540349999399</v>
      </c>
      <c r="J63" s="38">
        <v>125.523230446</v>
      </c>
      <c r="K63" s="38" t="s">
        <v>6</v>
      </c>
      <c r="L63" s="38" t="s">
        <v>213</v>
      </c>
      <c r="M63" s="42">
        <v>0.156785733802387</v>
      </c>
      <c r="N63" s="43">
        <v>5</v>
      </c>
      <c r="O63" s="38" t="s">
        <v>42</v>
      </c>
      <c r="P63" s="38" t="s">
        <v>42</v>
      </c>
      <c r="Q63" s="38" t="s">
        <v>42</v>
      </c>
    </row>
    <row r="64" spans="1:17">
      <c r="A64" s="38">
        <v>56</v>
      </c>
      <c r="B64" s="38" t="s">
        <v>308</v>
      </c>
      <c r="C64" s="39" t="s">
        <v>309</v>
      </c>
      <c r="D64" s="38" t="s">
        <v>41</v>
      </c>
      <c r="E64" s="38" t="s">
        <v>11</v>
      </c>
      <c r="F64" s="38" t="s">
        <v>42</v>
      </c>
      <c r="G64" s="38">
        <v>-8.5536520779999705</v>
      </c>
      <c r="H64" s="38">
        <v>125.579514941</v>
      </c>
      <c r="I64" s="38">
        <v>-8.5508239969999504</v>
      </c>
      <c r="J64" s="38">
        <v>125.589938928</v>
      </c>
      <c r="K64" s="38" t="s">
        <v>96</v>
      </c>
      <c r="L64" s="38" t="s">
        <v>111</v>
      </c>
      <c r="M64" s="42">
        <v>1.19030157586806</v>
      </c>
      <c r="N64" s="43">
        <v>8.5</v>
      </c>
      <c r="O64" s="38" t="s">
        <v>42</v>
      </c>
      <c r="P64" s="38" t="s">
        <v>42</v>
      </c>
      <c r="Q64" s="38" t="s">
        <v>42</v>
      </c>
    </row>
    <row r="65" spans="1:17">
      <c r="A65" s="38">
        <v>57</v>
      </c>
      <c r="B65" s="38" t="s">
        <v>310</v>
      </c>
      <c r="C65" s="39" t="s">
        <v>311</v>
      </c>
      <c r="D65" s="38" t="s">
        <v>41</v>
      </c>
      <c r="E65" s="38" t="s">
        <v>11</v>
      </c>
      <c r="F65" s="38" t="s">
        <v>42</v>
      </c>
      <c r="G65" s="38">
        <v>-8.5544009209999707</v>
      </c>
      <c r="H65" s="38">
        <v>125.581660531</v>
      </c>
      <c r="I65" s="38">
        <v>-8.5532600239999397</v>
      </c>
      <c r="J65" s="38">
        <v>125.58546014</v>
      </c>
      <c r="K65" s="38" t="s">
        <v>96</v>
      </c>
      <c r="L65" s="38" t="s">
        <v>111</v>
      </c>
      <c r="M65" s="42">
        <v>0.43718392060661099</v>
      </c>
      <c r="N65" s="43">
        <v>5.8</v>
      </c>
      <c r="O65" s="38" t="s">
        <v>42</v>
      </c>
      <c r="P65" s="38" t="s">
        <v>42</v>
      </c>
      <c r="Q65" s="38" t="s">
        <v>42</v>
      </c>
    </row>
    <row r="66" spans="1:17">
      <c r="A66" s="38">
        <v>58</v>
      </c>
      <c r="B66" s="38" t="s">
        <v>312</v>
      </c>
      <c r="C66" s="39" t="s">
        <v>313</v>
      </c>
      <c r="D66" s="38" t="s">
        <v>41</v>
      </c>
      <c r="E66" s="38" t="s">
        <v>11</v>
      </c>
      <c r="F66" s="38" t="s">
        <v>42</v>
      </c>
      <c r="G66" s="38">
        <v>-8.5506291989999603</v>
      </c>
      <c r="H66" s="38">
        <v>125.584317105</v>
      </c>
      <c r="I66" s="38">
        <v>-8.5487959049999596</v>
      </c>
      <c r="J66" s="38">
        <v>125.589337063</v>
      </c>
      <c r="K66" s="38" t="s">
        <v>96</v>
      </c>
      <c r="L66" s="38" t="s">
        <v>111</v>
      </c>
      <c r="M66" s="42">
        <v>0.59798346094462496</v>
      </c>
      <c r="N66" s="43">
        <v>6.5</v>
      </c>
      <c r="O66" s="38" t="s">
        <v>42</v>
      </c>
      <c r="P66" s="38" t="s">
        <v>42</v>
      </c>
      <c r="Q66" s="38" t="s">
        <v>42</v>
      </c>
    </row>
    <row r="67" spans="1:17">
      <c r="A67" s="38">
        <v>59</v>
      </c>
      <c r="B67" s="38" t="s">
        <v>314</v>
      </c>
      <c r="C67" s="39" t="s">
        <v>315</v>
      </c>
      <c r="D67" s="38" t="s">
        <v>41</v>
      </c>
      <c r="E67" s="38" t="s">
        <v>11</v>
      </c>
      <c r="F67" s="38" t="s">
        <v>42</v>
      </c>
      <c r="G67" s="38">
        <v>-8.5493300569999597</v>
      </c>
      <c r="H67" s="38">
        <v>125.58512964099999</v>
      </c>
      <c r="I67" s="38">
        <v>-8.5518916439999693</v>
      </c>
      <c r="J67" s="38">
        <v>125.585781514</v>
      </c>
      <c r="K67" s="38" t="s">
        <v>96</v>
      </c>
      <c r="L67" s="38" t="s">
        <v>111</v>
      </c>
      <c r="M67" s="42">
        <v>0.299164369447111</v>
      </c>
      <c r="N67" s="43">
        <v>6.5</v>
      </c>
      <c r="O67" s="38" t="s">
        <v>42</v>
      </c>
      <c r="P67" s="38" t="s">
        <v>42</v>
      </c>
      <c r="Q67" s="38" t="s">
        <v>42</v>
      </c>
    </row>
    <row r="68" spans="1:17">
      <c r="A68" s="38">
        <v>60</v>
      </c>
      <c r="B68" s="38" t="s">
        <v>316</v>
      </c>
      <c r="C68" s="39" t="s">
        <v>317</v>
      </c>
      <c r="D68" s="38" t="s">
        <v>41</v>
      </c>
      <c r="E68" s="38" t="s">
        <v>11</v>
      </c>
      <c r="F68" s="38" t="s">
        <v>42</v>
      </c>
      <c r="G68" s="38">
        <v>-8.5491685689999599</v>
      </c>
      <c r="H68" s="38">
        <v>125.58799432399999</v>
      </c>
      <c r="I68" s="38">
        <v>-8.5513164789999792</v>
      </c>
      <c r="J68" s="38">
        <v>125.587968953</v>
      </c>
      <c r="K68" s="38" t="s">
        <v>96</v>
      </c>
      <c r="L68" s="38" t="s">
        <v>111</v>
      </c>
      <c r="M68" s="42">
        <v>0.23772760044156399</v>
      </c>
      <c r="N68" s="43">
        <v>6.5</v>
      </c>
      <c r="O68" s="38" t="s">
        <v>42</v>
      </c>
      <c r="P68" s="38" t="s">
        <v>42</v>
      </c>
      <c r="Q68" s="38" t="s">
        <v>42</v>
      </c>
    </row>
    <row r="69" spans="1:17">
      <c r="A69" s="38">
        <v>61</v>
      </c>
      <c r="B69" s="38" t="s">
        <v>318</v>
      </c>
      <c r="C69" s="39" t="s">
        <v>319</v>
      </c>
      <c r="D69" s="38" t="s">
        <v>41</v>
      </c>
      <c r="E69" s="38" t="s">
        <v>11</v>
      </c>
      <c r="F69" s="38" t="s">
        <v>42</v>
      </c>
      <c r="G69" s="38">
        <v>-8.5556465639999697</v>
      </c>
      <c r="H69" s="38">
        <v>125.583978151</v>
      </c>
      <c r="I69" s="38">
        <v>-8.5540714549999297</v>
      </c>
      <c r="J69" s="45">
        <v>125.58586216</v>
      </c>
      <c r="K69" s="38" t="s">
        <v>96</v>
      </c>
      <c r="L69" s="38" t="s">
        <v>111</v>
      </c>
      <c r="M69" s="42">
        <v>0.36368647669346699</v>
      </c>
      <c r="N69" s="43">
        <v>5.8</v>
      </c>
      <c r="O69" s="38" t="s">
        <v>42</v>
      </c>
      <c r="P69" s="38" t="s">
        <v>42</v>
      </c>
      <c r="Q69" s="38" t="s">
        <v>42</v>
      </c>
    </row>
    <row r="70" spans="1:17">
      <c r="A70" s="38">
        <v>62</v>
      </c>
      <c r="B70" s="38" t="s">
        <v>320</v>
      </c>
      <c r="C70" s="39" t="s">
        <v>321</v>
      </c>
      <c r="D70" s="38" t="s">
        <v>41</v>
      </c>
      <c r="E70" s="38" t="s">
        <v>11</v>
      </c>
      <c r="F70" s="38" t="s">
        <v>42</v>
      </c>
      <c r="G70" s="38">
        <v>-8.5548826029999496</v>
      </c>
      <c r="H70" s="38">
        <v>125.58625762299999</v>
      </c>
      <c r="I70" s="38">
        <v>-8.5552501119999498</v>
      </c>
      <c r="J70" s="38">
        <v>125.583942916</v>
      </c>
      <c r="K70" s="38" t="s">
        <v>96</v>
      </c>
      <c r="L70" s="38" t="s">
        <v>111</v>
      </c>
      <c r="M70" s="42">
        <v>0.25821212125801102</v>
      </c>
      <c r="N70" s="43">
        <v>5.8</v>
      </c>
      <c r="O70" s="38" t="s">
        <v>42</v>
      </c>
      <c r="P70" s="38" t="s">
        <v>42</v>
      </c>
      <c r="Q70" s="38" t="s">
        <v>42</v>
      </c>
    </row>
    <row r="71" spans="1:17">
      <c r="A71" s="38">
        <v>63</v>
      </c>
      <c r="B71" s="38" t="s">
        <v>322</v>
      </c>
      <c r="C71" s="39" t="s">
        <v>323</v>
      </c>
      <c r="D71" s="38" t="s">
        <v>41</v>
      </c>
      <c r="E71" s="38" t="s">
        <v>11</v>
      </c>
      <c r="F71" s="38" t="s">
        <v>42</v>
      </c>
      <c r="G71" s="38">
        <v>-8.5540474049999506</v>
      </c>
      <c r="H71" s="38">
        <v>125.585972165</v>
      </c>
      <c r="I71" s="38">
        <v>-8.5526118339999506</v>
      </c>
      <c r="J71" s="38">
        <v>125.59056148499999</v>
      </c>
      <c r="K71" s="38" t="s">
        <v>96</v>
      </c>
      <c r="L71" s="38" t="s">
        <v>111</v>
      </c>
      <c r="M71" s="42">
        <v>0.52993623684290803</v>
      </c>
      <c r="N71" s="43">
        <v>5.6</v>
      </c>
      <c r="O71" s="38" t="s">
        <v>42</v>
      </c>
      <c r="P71" s="38" t="s">
        <v>42</v>
      </c>
      <c r="Q71" s="38" t="s">
        <v>42</v>
      </c>
    </row>
    <row r="72" spans="1:17">
      <c r="A72" s="38">
        <v>64</v>
      </c>
      <c r="B72" s="38" t="s">
        <v>324</v>
      </c>
      <c r="C72" s="39" t="s">
        <v>325</v>
      </c>
      <c r="D72" s="38" t="s">
        <v>41</v>
      </c>
      <c r="E72" s="38" t="s">
        <v>11</v>
      </c>
      <c r="F72" s="38" t="s">
        <v>42</v>
      </c>
      <c r="G72" s="38">
        <v>-8.5548732319999807</v>
      </c>
      <c r="H72" s="38">
        <v>125.586373338</v>
      </c>
      <c r="I72" s="38">
        <v>-8.5546930179999698</v>
      </c>
      <c r="J72" s="38">
        <v>125.587531029</v>
      </c>
      <c r="K72" s="38" t="s">
        <v>96</v>
      </c>
      <c r="L72" s="38" t="s">
        <v>111</v>
      </c>
      <c r="M72" s="42">
        <v>0.12908251924750799</v>
      </c>
      <c r="N72" s="43">
        <v>5.8</v>
      </c>
      <c r="O72" s="38" t="s">
        <v>42</v>
      </c>
      <c r="P72" s="38" t="s">
        <v>42</v>
      </c>
      <c r="Q72" s="38" t="s">
        <v>42</v>
      </c>
    </row>
    <row r="73" spans="1:17">
      <c r="A73" s="38">
        <v>65</v>
      </c>
      <c r="B73" s="38" t="s">
        <v>326</v>
      </c>
      <c r="C73" s="39" t="s">
        <v>327</v>
      </c>
      <c r="D73" s="38" t="s">
        <v>41</v>
      </c>
      <c r="E73" s="38" t="s">
        <v>11</v>
      </c>
      <c r="F73" s="38" t="s">
        <v>42</v>
      </c>
      <c r="G73" s="38">
        <v>-8.5535614729999505</v>
      </c>
      <c r="H73" s="38">
        <v>125.58766384499999</v>
      </c>
      <c r="I73" s="38">
        <v>-8.5551309709999295</v>
      </c>
      <c r="J73" s="38">
        <v>125.58753818</v>
      </c>
      <c r="K73" s="38" t="s">
        <v>96</v>
      </c>
      <c r="L73" s="38" t="s">
        <v>111</v>
      </c>
      <c r="M73" s="42">
        <v>0.17427539754534599</v>
      </c>
      <c r="N73" s="43">
        <v>5.8</v>
      </c>
      <c r="O73" s="38" t="s">
        <v>42</v>
      </c>
      <c r="P73" s="38" t="s">
        <v>42</v>
      </c>
      <c r="Q73" s="38" t="s">
        <v>42</v>
      </c>
    </row>
    <row r="74" spans="1:17">
      <c r="A74" s="38">
        <v>66</v>
      </c>
      <c r="B74" s="38" t="s">
        <v>328</v>
      </c>
      <c r="C74" s="39" t="s">
        <v>329</v>
      </c>
      <c r="D74" s="38" t="s">
        <v>41</v>
      </c>
      <c r="E74" s="38" t="s">
        <v>11</v>
      </c>
      <c r="F74" s="38" t="s">
        <v>42</v>
      </c>
      <c r="G74" s="38">
        <v>-8.5540917409999793</v>
      </c>
      <c r="H74" s="38">
        <v>125.58764370900001</v>
      </c>
      <c r="I74" s="38">
        <v>-8.5535857249999498</v>
      </c>
      <c r="J74" s="38">
        <v>125.59086381900001</v>
      </c>
      <c r="K74" s="38" t="s">
        <v>96</v>
      </c>
      <c r="L74" s="38" t="s">
        <v>111</v>
      </c>
      <c r="M74" s="42">
        <v>0.360409422924791</v>
      </c>
      <c r="N74" s="43">
        <v>6</v>
      </c>
      <c r="O74" s="38" t="s">
        <v>42</v>
      </c>
      <c r="P74" s="38" t="s">
        <v>42</v>
      </c>
      <c r="Q74" s="38" t="s">
        <v>42</v>
      </c>
    </row>
    <row r="75" spans="1:17">
      <c r="A75" s="38">
        <v>67</v>
      </c>
      <c r="B75" s="38" t="s">
        <v>330</v>
      </c>
      <c r="C75" s="39" t="s">
        <v>331</v>
      </c>
      <c r="D75" s="38" t="s">
        <v>41</v>
      </c>
      <c r="E75" s="38" t="s">
        <v>11</v>
      </c>
      <c r="F75" s="38" t="s">
        <v>42</v>
      </c>
      <c r="G75" s="38">
        <v>-8.5482447419999499</v>
      </c>
      <c r="H75" s="38">
        <v>125.591425887</v>
      </c>
      <c r="I75" s="38">
        <v>-8.5537122989999297</v>
      </c>
      <c r="J75" s="38">
        <v>125.59553101</v>
      </c>
      <c r="K75" s="38" t="s">
        <v>96</v>
      </c>
      <c r="L75" s="38" t="s">
        <v>111</v>
      </c>
      <c r="M75" s="42">
        <v>0.82539276458039001</v>
      </c>
      <c r="N75" s="43">
        <v>5</v>
      </c>
      <c r="O75" s="38" t="s">
        <v>42</v>
      </c>
      <c r="P75" s="38" t="s">
        <v>42</v>
      </c>
      <c r="Q75" s="38" t="s">
        <v>42</v>
      </c>
    </row>
    <row r="76" spans="1:17">
      <c r="A76" s="38">
        <v>68</v>
      </c>
      <c r="B76" s="38" t="s">
        <v>332</v>
      </c>
      <c r="C76" s="39" t="s">
        <v>333</v>
      </c>
      <c r="D76" s="38" t="s">
        <v>41</v>
      </c>
      <c r="E76" s="38" t="s">
        <v>11</v>
      </c>
      <c r="F76" s="38" t="s">
        <v>42</v>
      </c>
      <c r="G76" s="38">
        <v>-8.5508027739999797</v>
      </c>
      <c r="H76" s="38">
        <v>125.590070826</v>
      </c>
      <c r="I76" s="38">
        <v>-8.5479515019999308</v>
      </c>
      <c r="J76" s="38">
        <v>125.59283322</v>
      </c>
      <c r="K76" s="38" t="s">
        <v>96</v>
      </c>
      <c r="L76" s="38" t="s">
        <v>111</v>
      </c>
      <c r="M76" s="42">
        <v>0.57472584798286497</v>
      </c>
      <c r="N76" s="43">
        <v>5.3</v>
      </c>
      <c r="O76" s="38" t="s">
        <v>42</v>
      </c>
      <c r="P76" s="38" t="s">
        <v>42</v>
      </c>
      <c r="Q76" s="38" t="s">
        <v>42</v>
      </c>
    </row>
    <row r="77" spans="1:17">
      <c r="A77" s="38">
        <v>69</v>
      </c>
      <c r="B77" s="38" t="s">
        <v>334</v>
      </c>
      <c r="C77" s="39" t="s">
        <v>335</v>
      </c>
      <c r="D77" s="38" t="s">
        <v>41</v>
      </c>
      <c r="E77" s="38" t="s">
        <v>11</v>
      </c>
      <c r="F77" s="38" t="s">
        <v>42</v>
      </c>
      <c r="G77" s="38">
        <v>-8.54973768499997</v>
      </c>
      <c r="H77" s="38">
        <v>125.593179406</v>
      </c>
      <c r="I77" s="38">
        <v>-8.5534460519999698</v>
      </c>
      <c r="J77" s="38">
        <v>125.595890899</v>
      </c>
      <c r="K77" s="38" t="s">
        <v>6</v>
      </c>
      <c r="L77" s="38" t="s">
        <v>213</v>
      </c>
      <c r="M77" s="42">
        <v>0.78902641666770001</v>
      </c>
      <c r="N77" s="43">
        <v>4</v>
      </c>
      <c r="O77" s="38" t="s">
        <v>42</v>
      </c>
      <c r="P77" s="38" t="s">
        <v>42</v>
      </c>
      <c r="Q77" s="38" t="s">
        <v>42</v>
      </c>
    </row>
    <row r="78" spans="1:17">
      <c r="A78" s="38">
        <v>70</v>
      </c>
      <c r="B78" s="38" t="s">
        <v>336</v>
      </c>
      <c r="C78" s="39" t="s">
        <v>337</v>
      </c>
      <c r="D78" s="38" t="s">
        <v>41</v>
      </c>
      <c r="E78" s="38" t="s">
        <v>11</v>
      </c>
      <c r="F78" s="38" t="s">
        <v>42</v>
      </c>
      <c r="G78" s="38">
        <v>-8.5536959649999709</v>
      </c>
      <c r="H78" s="38">
        <v>125.595608837</v>
      </c>
      <c r="I78" s="38">
        <v>-8.5574048869999597</v>
      </c>
      <c r="J78" s="38">
        <v>125.596513179</v>
      </c>
      <c r="K78" s="38" t="s">
        <v>206</v>
      </c>
      <c r="L78" s="38" t="s">
        <v>111</v>
      </c>
      <c r="M78" s="42">
        <v>1.08090752090342</v>
      </c>
      <c r="N78" s="43">
        <v>5</v>
      </c>
      <c r="O78" s="38" t="s">
        <v>42</v>
      </c>
      <c r="P78" s="38" t="s">
        <v>42</v>
      </c>
      <c r="Q78" s="38" t="s">
        <v>42</v>
      </c>
    </row>
    <row r="79" spans="1:17">
      <c r="A79" s="38">
        <v>71</v>
      </c>
      <c r="B79" s="38" t="s">
        <v>338</v>
      </c>
      <c r="C79" s="39" t="s">
        <v>339</v>
      </c>
      <c r="D79" s="38" t="s">
        <v>41</v>
      </c>
      <c r="E79" s="38" t="s">
        <v>11</v>
      </c>
      <c r="F79" s="38" t="s">
        <v>42</v>
      </c>
      <c r="G79" s="38">
        <v>-8.5505515099999307</v>
      </c>
      <c r="H79" s="38">
        <v>125.591113888</v>
      </c>
      <c r="I79" s="38">
        <v>-8.5524148439999408</v>
      </c>
      <c r="J79" s="38">
        <v>125.591573451</v>
      </c>
      <c r="K79" s="38" t="s">
        <v>6</v>
      </c>
      <c r="L79" s="38" t="s">
        <v>213</v>
      </c>
      <c r="M79" s="42">
        <v>0.21240462535160101</v>
      </c>
      <c r="N79" s="43">
        <v>3.5</v>
      </c>
      <c r="O79" s="38" t="s">
        <v>42</v>
      </c>
      <c r="P79" s="38" t="s">
        <v>42</v>
      </c>
      <c r="Q79" s="38" t="s">
        <v>42</v>
      </c>
    </row>
    <row r="80" spans="1:17">
      <c r="A80" s="38">
        <v>72</v>
      </c>
      <c r="B80" s="38" t="s">
        <v>340</v>
      </c>
      <c r="C80" s="39" t="s">
        <v>341</v>
      </c>
      <c r="D80" s="38" t="s">
        <v>41</v>
      </c>
      <c r="E80" s="38" t="s">
        <v>11</v>
      </c>
      <c r="F80" s="38" t="s">
        <v>42</v>
      </c>
      <c r="G80" s="38">
        <v>-8.5544726909999405</v>
      </c>
      <c r="H80" s="38">
        <v>125.591734243</v>
      </c>
      <c r="I80" s="38">
        <v>-8.5530961969999506</v>
      </c>
      <c r="J80" s="38">
        <v>125.591308774</v>
      </c>
      <c r="K80" s="38" t="s">
        <v>96</v>
      </c>
      <c r="L80" s="38" t="s">
        <v>111</v>
      </c>
      <c r="M80" s="42">
        <v>0.159382280636545</v>
      </c>
      <c r="N80" s="43">
        <v>5.6</v>
      </c>
      <c r="O80" s="38" t="s">
        <v>42</v>
      </c>
      <c r="P80" s="38" t="s">
        <v>42</v>
      </c>
      <c r="Q80" s="38" t="s">
        <v>42</v>
      </c>
    </row>
    <row r="81" spans="1:17">
      <c r="A81" s="38">
        <v>73</v>
      </c>
      <c r="B81" s="38" t="s">
        <v>342</v>
      </c>
      <c r="C81" s="39" t="s">
        <v>343</v>
      </c>
      <c r="D81" s="38" t="s">
        <v>41</v>
      </c>
      <c r="E81" s="38" t="s">
        <v>11</v>
      </c>
      <c r="F81" s="38" t="s">
        <v>42</v>
      </c>
      <c r="G81" s="38">
        <v>-8.5544041419999495</v>
      </c>
      <c r="H81" s="38">
        <v>125.59217503399999</v>
      </c>
      <c r="I81" s="38">
        <v>-8.5529165129999605</v>
      </c>
      <c r="J81" s="38">
        <v>125.59170447699999</v>
      </c>
      <c r="K81" s="38" t="s">
        <v>96</v>
      </c>
      <c r="L81" s="38" t="s">
        <v>111</v>
      </c>
      <c r="M81" s="42">
        <v>0.17263142058947101</v>
      </c>
      <c r="N81" s="43">
        <v>5.6</v>
      </c>
      <c r="O81" s="38" t="s">
        <v>42</v>
      </c>
      <c r="P81" s="38" t="s">
        <v>42</v>
      </c>
      <c r="Q81" s="38" t="s">
        <v>42</v>
      </c>
    </row>
    <row r="82" spans="1:17">
      <c r="A82" s="38">
        <v>74</v>
      </c>
      <c r="B82" s="38" t="s">
        <v>344</v>
      </c>
      <c r="C82" s="39" t="s">
        <v>345</v>
      </c>
      <c r="D82" s="38" t="s">
        <v>41</v>
      </c>
      <c r="E82" s="38" t="s">
        <v>11</v>
      </c>
      <c r="F82" s="38" t="s">
        <v>42</v>
      </c>
      <c r="G82" s="38">
        <v>-8.5539866869999592</v>
      </c>
      <c r="H82" s="38">
        <v>125.59206717799999</v>
      </c>
      <c r="I82" s="38">
        <v>-8.5541439719999595</v>
      </c>
      <c r="J82" s="45">
        <v>125.593967874</v>
      </c>
      <c r="K82" s="38" t="s">
        <v>96</v>
      </c>
      <c r="L82" s="38" t="s">
        <v>111</v>
      </c>
      <c r="M82" s="42">
        <v>0.24246239363278599</v>
      </c>
      <c r="N82" s="43">
        <v>5.7</v>
      </c>
      <c r="O82" s="38" t="s">
        <v>42</v>
      </c>
      <c r="P82" s="38" t="s">
        <v>42</v>
      </c>
      <c r="Q82" s="38" t="s">
        <v>42</v>
      </c>
    </row>
    <row r="83" spans="1:17">
      <c r="A83" s="38">
        <v>75</v>
      </c>
      <c r="B83" s="38" t="s">
        <v>346</v>
      </c>
      <c r="C83" s="39" t="s">
        <v>347</v>
      </c>
      <c r="D83" s="38" t="s">
        <v>41</v>
      </c>
      <c r="E83" s="38" t="s">
        <v>11</v>
      </c>
      <c r="F83" s="38" t="s">
        <v>42</v>
      </c>
      <c r="G83" s="38">
        <v>-8.5542607809999307</v>
      </c>
      <c r="H83" s="38">
        <v>125.593093208</v>
      </c>
      <c r="I83" s="38">
        <v>-8.5538902139999795</v>
      </c>
      <c r="J83" s="38">
        <v>125.593049757</v>
      </c>
      <c r="K83" s="38" t="s">
        <v>96</v>
      </c>
      <c r="L83" s="38" t="s">
        <v>111</v>
      </c>
      <c r="M83" s="42">
        <v>4.1287599735712201E-2</v>
      </c>
      <c r="N83" s="43">
        <v>5.6</v>
      </c>
      <c r="O83" s="38" t="s">
        <v>42</v>
      </c>
      <c r="P83" s="38" t="s">
        <v>42</v>
      </c>
      <c r="Q83" s="38" t="s">
        <v>42</v>
      </c>
    </row>
    <row r="84" spans="1:17">
      <c r="A84" s="38">
        <v>76</v>
      </c>
      <c r="B84" s="38" t="s">
        <v>348</v>
      </c>
      <c r="C84" s="39" t="s">
        <v>349</v>
      </c>
      <c r="D84" s="38" t="s">
        <v>41</v>
      </c>
      <c r="E84" s="38" t="s">
        <v>11</v>
      </c>
      <c r="F84" s="38" t="s">
        <v>42</v>
      </c>
      <c r="G84" s="38">
        <v>-8.5545836329999396</v>
      </c>
      <c r="H84" s="38">
        <v>125.591390754</v>
      </c>
      <c r="I84" s="38">
        <v>-8.5537275819999703</v>
      </c>
      <c r="J84" s="38">
        <v>125.59557034700001</v>
      </c>
      <c r="K84" s="38" t="s">
        <v>96</v>
      </c>
      <c r="L84" s="38" t="s">
        <v>111</v>
      </c>
      <c r="M84" s="42">
        <v>0.47620051689760801</v>
      </c>
      <c r="N84" s="43">
        <v>6.5</v>
      </c>
      <c r="O84" s="38" t="s">
        <v>42</v>
      </c>
      <c r="P84" s="38" t="s">
        <v>42</v>
      </c>
      <c r="Q84" s="38" t="s">
        <v>42</v>
      </c>
    </row>
    <row r="85" spans="1:17">
      <c r="A85" s="38">
        <v>77</v>
      </c>
      <c r="B85" s="38" t="s">
        <v>350</v>
      </c>
      <c r="C85" s="39" t="s">
        <v>351</v>
      </c>
      <c r="D85" s="38" t="s">
        <v>41</v>
      </c>
      <c r="E85" s="38" t="s">
        <v>11</v>
      </c>
      <c r="F85" s="38" t="s">
        <v>42</v>
      </c>
      <c r="G85" s="38">
        <v>-8.5541158029999504</v>
      </c>
      <c r="H85" s="38">
        <v>125.594714385</v>
      </c>
      <c r="I85" s="38">
        <v>-8.5601879279999498</v>
      </c>
      <c r="J85" s="38">
        <v>125.596971328</v>
      </c>
      <c r="K85" s="38" t="s">
        <v>96</v>
      </c>
      <c r="L85" s="38" t="s">
        <v>111</v>
      </c>
      <c r="M85" s="42">
        <v>0.75070515922083503</v>
      </c>
      <c r="N85" s="43">
        <v>4.5999999999999996</v>
      </c>
      <c r="O85" s="38" t="s">
        <v>42</v>
      </c>
      <c r="P85" s="38" t="s">
        <v>42</v>
      </c>
      <c r="Q85" s="38" t="s">
        <v>42</v>
      </c>
    </row>
    <row r="86" spans="1:17">
      <c r="A86" s="38">
        <v>78</v>
      </c>
      <c r="B86" s="38" t="s">
        <v>352</v>
      </c>
      <c r="C86" s="39" t="s">
        <v>353</v>
      </c>
      <c r="D86" s="38" t="s">
        <v>41</v>
      </c>
      <c r="E86" s="38" t="s">
        <v>11</v>
      </c>
      <c r="F86" s="38" t="s">
        <v>42</v>
      </c>
      <c r="G86" s="38">
        <v>-8.5474084449999701</v>
      </c>
      <c r="H86" s="38">
        <v>125.597998969</v>
      </c>
      <c r="I86" s="38">
        <v>-8.5508825279999296</v>
      </c>
      <c r="J86" s="38">
        <v>125.59895558700001</v>
      </c>
      <c r="K86" s="38" t="s">
        <v>206</v>
      </c>
      <c r="L86" s="38" t="s">
        <v>111</v>
      </c>
      <c r="M86" s="42">
        <v>0.64341764542323998</v>
      </c>
      <c r="N86" s="43">
        <v>4</v>
      </c>
      <c r="O86" s="38" t="s">
        <v>42</v>
      </c>
      <c r="P86" s="38" t="s">
        <v>42</v>
      </c>
      <c r="Q86" s="38" t="s">
        <v>42</v>
      </c>
    </row>
    <row r="87" spans="1:17">
      <c r="A87" s="38">
        <v>79</v>
      </c>
      <c r="B87" s="38" t="s">
        <v>354</v>
      </c>
      <c r="C87" s="39" t="s">
        <v>355</v>
      </c>
      <c r="D87" s="38" t="s">
        <v>41</v>
      </c>
      <c r="E87" s="38" t="s">
        <v>11</v>
      </c>
      <c r="F87" s="38" t="s">
        <v>42</v>
      </c>
      <c r="G87" s="38">
        <v>-8.5458849729999393</v>
      </c>
      <c r="H87" s="44">
        <v>125.60269069500001</v>
      </c>
      <c r="I87" s="38">
        <v>-8.54758511299997</v>
      </c>
      <c r="J87" s="38">
        <v>125.60366135</v>
      </c>
      <c r="K87" s="38" t="s">
        <v>6</v>
      </c>
      <c r="L87" s="38" t="s">
        <v>213</v>
      </c>
      <c r="M87" s="42">
        <v>0.23679688877788699</v>
      </c>
      <c r="N87" s="43">
        <v>3.5</v>
      </c>
      <c r="O87" s="38" t="s">
        <v>42</v>
      </c>
      <c r="P87" s="38" t="s">
        <v>42</v>
      </c>
      <c r="Q87" s="38" t="s">
        <v>42</v>
      </c>
    </row>
    <row r="88" spans="1:17">
      <c r="A88" s="38">
        <v>80</v>
      </c>
      <c r="B88" s="38" t="s">
        <v>356</v>
      </c>
      <c r="C88" s="39" t="s">
        <v>357</v>
      </c>
      <c r="D88" s="38" t="s">
        <v>41</v>
      </c>
      <c r="E88" s="38" t="s">
        <v>11</v>
      </c>
      <c r="F88" s="38" t="s">
        <v>42</v>
      </c>
      <c r="G88" s="38">
        <v>-8.5395574119999704</v>
      </c>
      <c r="H88" s="38">
        <v>125.613399683</v>
      </c>
      <c r="I88" s="38">
        <v>-8.5415810929999303</v>
      </c>
      <c r="J88" s="38">
        <v>125.61639774699999</v>
      </c>
      <c r="K88" s="38" t="s">
        <v>6</v>
      </c>
      <c r="L88" s="38" t="s">
        <v>213</v>
      </c>
      <c r="M88" s="42">
        <v>0.516087444987543</v>
      </c>
      <c r="N88" s="43">
        <v>4.7</v>
      </c>
      <c r="O88" s="38" t="s">
        <v>42</v>
      </c>
      <c r="P88" s="38" t="s">
        <v>42</v>
      </c>
      <c r="Q88" s="38" t="s">
        <v>42</v>
      </c>
    </row>
    <row r="89" spans="1:17">
      <c r="A89" s="38">
        <v>81</v>
      </c>
      <c r="B89" s="38" t="s">
        <v>358</v>
      </c>
      <c r="C89" s="39" t="s">
        <v>359</v>
      </c>
      <c r="D89" s="38" t="s">
        <v>41</v>
      </c>
      <c r="E89" s="38" t="s">
        <v>11</v>
      </c>
      <c r="F89" s="38" t="s">
        <v>42</v>
      </c>
      <c r="G89" s="38">
        <v>-8.5395586899999802</v>
      </c>
      <c r="H89" s="38">
        <v>125.613578848</v>
      </c>
      <c r="I89" s="38">
        <v>-8.5405846099999394</v>
      </c>
      <c r="J89" s="38">
        <v>125.615558115</v>
      </c>
      <c r="K89" s="38" t="s">
        <v>6</v>
      </c>
      <c r="L89" s="38" t="s">
        <v>213</v>
      </c>
      <c r="M89" s="42">
        <v>0.27260894187779799</v>
      </c>
      <c r="N89" s="43">
        <v>4.0999999999999996</v>
      </c>
      <c r="O89" s="38" t="s">
        <v>42</v>
      </c>
      <c r="P89" s="38" t="s">
        <v>42</v>
      </c>
      <c r="Q89" s="38" t="s">
        <v>42</v>
      </c>
    </row>
    <row r="90" spans="1:17">
      <c r="A90" s="38">
        <v>82</v>
      </c>
      <c r="B90" s="38" t="s">
        <v>360</v>
      </c>
      <c r="C90" s="39" t="s">
        <v>361</v>
      </c>
      <c r="D90" s="38" t="s">
        <v>41</v>
      </c>
      <c r="E90" s="38" t="s">
        <v>11</v>
      </c>
      <c r="F90" s="38" t="s">
        <v>42</v>
      </c>
      <c r="G90" s="38">
        <v>-8.5494784429999395</v>
      </c>
      <c r="H90" s="44">
        <v>125.599622289</v>
      </c>
      <c r="I90" s="38">
        <v>-8.5515363589999502</v>
      </c>
      <c r="J90" s="38">
        <v>125.613328735</v>
      </c>
      <c r="K90" s="38" t="s">
        <v>6</v>
      </c>
      <c r="L90" s="38" t="s">
        <v>213</v>
      </c>
      <c r="M90" s="42">
        <v>2.04799403613411</v>
      </c>
      <c r="N90" s="43">
        <v>5</v>
      </c>
      <c r="O90" s="38" t="s">
        <v>42</v>
      </c>
      <c r="P90" s="38" t="s">
        <v>42</v>
      </c>
      <c r="Q90" s="38" t="s">
        <v>42</v>
      </c>
    </row>
    <row r="91" spans="1:17">
      <c r="A91" s="38">
        <v>83</v>
      </c>
      <c r="B91" s="38" t="s">
        <v>362</v>
      </c>
      <c r="C91" s="39" t="s">
        <v>363</v>
      </c>
      <c r="D91" s="38" t="s">
        <v>41</v>
      </c>
      <c r="E91" s="38" t="s">
        <v>11</v>
      </c>
      <c r="F91" s="38" t="s">
        <v>42</v>
      </c>
      <c r="G91" s="38">
        <v>-8.5546251949999697</v>
      </c>
      <c r="H91" s="38">
        <v>125.58367371200001</v>
      </c>
      <c r="I91" s="38">
        <v>-8.5547537899999497</v>
      </c>
      <c r="J91" s="38">
        <v>125.58315672499999</v>
      </c>
      <c r="K91" s="38" t="s">
        <v>96</v>
      </c>
      <c r="L91" s="38" t="s">
        <v>111</v>
      </c>
      <c r="M91" s="42">
        <v>5.87000357694413E-2</v>
      </c>
      <c r="N91" s="43">
        <v>5.8</v>
      </c>
      <c r="O91" s="38" t="s">
        <v>42</v>
      </c>
      <c r="P91" s="38" t="s">
        <v>42</v>
      </c>
      <c r="Q91" s="38" t="s">
        <v>42</v>
      </c>
    </row>
    <row r="92" spans="1:17">
      <c r="A92" s="38">
        <v>84</v>
      </c>
      <c r="B92" s="38" t="s">
        <v>364</v>
      </c>
      <c r="C92" s="39" t="s">
        <v>365</v>
      </c>
      <c r="D92" s="38" t="s">
        <v>41</v>
      </c>
      <c r="E92" s="38" t="s">
        <v>11</v>
      </c>
      <c r="F92" s="38" t="s">
        <v>42</v>
      </c>
      <c r="G92" s="44">
        <v>-8.5609628719999495</v>
      </c>
      <c r="H92" s="38">
        <v>125.600673856</v>
      </c>
      <c r="I92" s="38">
        <v>-8.5583747109999404</v>
      </c>
      <c r="J92" s="38">
        <v>125.602639381</v>
      </c>
      <c r="K92" s="38" t="s">
        <v>6</v>
      </c>
      <c r="L92" s="38" t="s">
        <v>213</v>
      </c>
      <c r="M92" s="42">
        <v>0.41139799564381202</v>
      </c>
      <c r="N92" s="43">
        <v>4</v>
      </c>
      <c r="O92" s="38" t="s">
        <v>42</v>
      </c>
      <c r="P92" s="38" t="s">
        <v>42</v>
      </c>
      <c r="Q92" s="38" t="s">
        <v>42</v>
      </c>
    </row>
    <row r="93" spans="1:17">
      <c r="A93" s="38">
        <v>85</v>
      </c>
      <c r="B93" s="38" t="s">
        <v>366</v>
      </c>
      <c r="C93" s="39" t="s">
        <v>367</v>
      </c>
      <c r="D93" s="38" t="s">
        <v>41</v>
      </c>
      <c r="E93" s="38" t="s">
        <v>11</v>
      </c>
      <c r="F93" s="38" t="s">
        <v>42</v>
      </c>
      <c r="G93" s="44">
        <v>-8.5615384679999806</v>
      </c>
      <c r="H93" s="38">
        <v>125.603340296</v>
      </c>
      <c r="I93" s="38">
        <v>-8.5602832849999704</v>
      </c>
      <c r="J93" s="38">
        <v>125.60669099099999</v>
      </c>
      <c r="K93" s="38" t="s">
        <v>96</v>
      </c>
      <c r="L93" s="38" t="s">
        <v>111</v>
      </c>
      <c r="M93" s="42">
        <v>0.41596491180358902</v>
      </c>
      <c r="N93" s="43">
        <v>3.5</v>
      </c>
      <c r="O93" s="38" t="s">
        <v>42</v>
      </c>
      <c r="P93" s="38" t="s">
        <v>42</v>
      </c>
      <c r="Q93" s="38" t="s">
        <v>42</v>
      </c>
    </row>
    <row r="94" spans="1:17">
      <c r="A94" s="38">
        <v>86</v>
      </c>
      <c r="B94" s="38" t="s">
        <v>368</v>
      </c>
      <c r="C94" s="39" t="s">
        <v>369</v>
      </c>
      <c r="D94" s="38" t="s">
        <v>41</v>
      </c>
      <c r="E94" s="38" t="s">
        <v>11</v>
      </c>
      <c r="F94" s="38" t="s">
        <v>42</v>
      </c>
      <c r="G94" s="44">
        <v>-8.5646722629999807</v>
      </c>
      <c r="H94" s="38">
        <v>125.60992046600001</v>
      </c>
      <c r="I94" s="38">
        <v>-8.5641910619999599</v>
      </c>
      <c r="J94" s="38">
        <v>125.61603862299999</v>
      </c>
      <c r="K94" s="38" t="s">
        <v>96</v>
      </c>
      <c r="L94" s="38" t="s">
        <v>111</v>
      </c>
      <c r="M94" s="42">
        <v>0.77561847721355603</v>
      </c>
      <c r="N94" s="43">
        <v>5.8</v>
      </c>
      <c r="O94" s="38" t="s">
        <v>42</v>
      </c>
      <c r="P94" s="38" t="s">
        <v>42</v>
      </c>
      <c r="Q94" s="38" t="s">
        <v>42</v>
      </c>
    </row>
    <row r="95" spans="1:17">
      <c r="A95" s="38">
        <v>87</v>
      </c>
      <c r="B95" s="38" t="s">
        <v>370</v>
      </c>
      <c r="C95" s="39" t="s">
        <v>371</v>
      </c>
      <c r="D95" s="38" t="s">
        <v>41</v>
      </c>
      <c r="E95" s="38" t="s">
        <v>11</v>
      </c>
      <c r="F95" s="38" t="s">
        <v>42</v>
      </c>
      <c r="G95" s="38">
        <v>-8.5535174709999602</v>
      </c>
      <c r="H95" s="38">
        <v>125.594399641</v>
      </c>
      <c r="I95" s="38">
        <v>-8.5523288939999702</v>
      </c>
      <c r="J95" s="38">
        <v>125.59554910599999</v>
      </c>
      <c r="K95" s="38" t="s">
        <v>6</v>
      </c>
      <c r="L95" s="38" t="s">
        <v>213</v>
      </c>
      <c r="M95" s="42">
        <v>0.32115996913220402</v>
      </c>
      <c r="N95" s="43">
        <v>4.3</v>
      </c>
      <c r="O95" s="38" t="s">
        <v>42</v>
      </c>
      <c r="P95" s="38" t="s">
        <v>42</v>
      </c>
      <c r="Q95" s="38" t="s">
        <v>42</v>
      </c>
    </row>
    <row r="96" spans="1:17">
      <c r="A96" s="38">
        <v>88</v>
      </c>
      <c r="B96" s="38" t="s">
        <v>372</v>
      </c>
      <c r="C96" s="39" t="s">
        <v>373</v>
      </c>
      <c r="D96" s="38" t="s">
        <v>41</v>
      </c>
      <c r="E96" s="38" t="s">
        <v>11</v>
      </c>
      <c r="F96" s="38" t="s">
        <v>42</v>
      </c>
      <c r="G96" s="38">
        <v>-8.5651418139999596</v>
      </c>
      <c r="H96" s="38">
        <v>125.610592334</v>
      </c>
      <c r="I96" s="38">
        <v>-8.5641068799999402</v>
      </c>
      <c r="J96" s="38">
        <v>125.61130494699999</v>
      </c>
      <c r="K96" s="38" t="s">
        <v>96</v>
      </c>
      <c r="L96" s="38" t="s">
        <v>111</v>
      </c>
      <c r="M96" s="42">
        <v>0.140387920438829</v>
      </c>
      <c r="N96" s="43">
        <v>5</v>
      </c>
      <c r="O96" s="38" t="s">
        <v>42</v>
      </c>
      <c r="P96" s="38" t="s">
        <v>42</v>
      </c>
      <c r="Q96" s="38" t="s">
        <v>42</v>
      </c>
    </row>
    <row r="97" spans="1:17">
      <c r="A97" s="38">
        <v>89</v>
      </c>
      <c r="B97" s="38" t="s">
        <v>374</v>
      </c>
      <c r="C97" s="39" t="s">
        <v>375</v>
      </c>
      <c r="D97" s="38" t="s">
        <v>41</v>
      </c>
      <c r="E97" s="38" t="s">
        <v>11</v>
      </c>
      <c r="F97" s="38" t="s">
        <v>42</v>
      </c>
      <c r="G97" s="44">
        <v>-8.5642822429999796</v>
      </c>
      <c r="H97" s="38">
        <v>125.61130602</v>
      </c>
      <c r="I97" s="38">
        <v>-8.5662226799999495</v>
      </c>
      <c r="J97" s="38">
        <v>125.612820187</v>
      </c>
      <c r="K97" s="38" t="s">
        <v>96</v>
      </c>
      <c r="L97" s="38" t="s">
        <v>111</v>
      </c>
      <c r="M97" s="42">
        <v>0.27208505152664603</v>
      </c>
      <c r="N97" s="43">
        <v>5</v>
      </c>
      <c r="O97" s="38" t="s">
        <v>42</v>
      </c>
      <c r="P97" s="38" t="s">
        <v>42</v>
      </c>
      <c r="Q97" s="38" t="s">
        <v>42</v>
      </c>
    </row>
    <row r="98" spans="1:17">
      <c r="A98" s="38">
        <v>90</v>
      </c>
      <c r="B98" s="38" t="s">
        <v>376</v>
      </c>
      <c r="C98" s="39" t="s">
        <v>377</v>
      </c>
      <c r="D98" s="38" t="s">
        <v>41</v>
      </c>
      <c r="E98" s="38" t="s">
        <v>11</v>
      </c>
      <c r="F98" s="38" t="s">
        <v>42</v>
      </c>
      <c r="G98" s="44">
        <v>-8.5643169879999697</v>
      </c>
      <c r="H98" s="38">
        <v>125.61274480900001</v>
      </c>
      <c r="I98" s="38">
        <v>-8.5641541639999392</v>
      </c>
      <c r="J98" s="38">
        <v>125.616066081</v>
      </c>
      <c r="K98" s="38" t="s">
        <v>206</v>
      </c>
      <c r="L98" s="38" t="s">
        <v>111</v>
      </c>
      <c r="M98" s="42">
        <v>0.64304965941576697</v>
      </c>
      <c r="N98" s="43">
        <v>5</v>
      </c>
      <c r="O98" s="38" t="s">
        <v>42</v>
      </c>
      <c r="P98" s="38" t="s">
        <v>42</v>
      </c>
      <c r="Q98" s="38" t="s">
        <v>42</v>
      </c>
    </row>
    <row r="99" spans="1:17">
      <c r="A99" s="38">
        <v>91</v>
      </c>
      <c r="B99" s="38" t="s">
        <v>378</v>
      </c>
      <c r="C99" s="39" t="s">
        <v>379</v>
      </c>
      <c r="D99" s="38" t="s">
        <v>41</v>
      </c>
      <c r="E99" s="38" t="s">
        <v>11</v>
      </c>
      <c r="F99" s="38" t="s">
        <v>42</v>
      </c>
      <c r="G99" s="44">
        <v>-8.5691813609999503</v>
      </c>
      <c r="H99" s="38">
        <v>125.616247081</v>
      </c>
      <c r="I99" s="38">
        <v>-8.5641909519999295</v>
      </c>
      <c r="J99" s="38">
        <v>125.61608355</v>
      </c>
      <c r="K99" s="38" t="s">
        <v>96</v>
      </c>
      <c r="L99" s="38" t="s">
        <v>111</v>
      </c>
      <c r="M99" s="42">
        <v>0.59936429972254501</v>
      </c>
      <c r="N99" s="43">
        <v>4.8</v>
      </c>
      <c r="O99" s="38" t="s">
        <v>42</v>
      </c>
      <c r="P99" s="38" t="s">
        <v>42</v>
      </c>
      <c r="Q99" s="38" t="s">
        <v>42</v>
      </c>
    </row>
    <row r="100" spans="1:17">
      <c r="A100" s="38">
        <v>92</v>
      </c>
      <c r="B100" s="38" t="s">
        <v>380</v>
      </c>
      <c r="C100" s="39" t="s">
        <v>381</v>
      </c>
      <c r="D100" s="38" t="s">
        <v>41</v>
      </c>
      <c r="E100" s="38" t="s">
        <v>11</v>
      </c>
      <c r="F100" s="38" t="s">
        <v>42</v>
      </c>
      <c r="G100" s="44">
        <v>-8.5665987129999603</v>
      </c>
      <c r="H100" s="38">
        <v>125.61260215199999</v>
      </c>
      <c r="I100" s="38">
        <v>-8.5645210219999495</v>
      </c>
      <c r="J100" s="38">
        <v>125.613915175</v>
      </c>
      <c r="K100" s="38" t="s">
        <v>96</v>
      </c>
      <c r="L100" s="38" t="s">
        <v>111</v>
      </c>
      <c r="M100" s="42">
        <v>0.27452241949705902</v>
      </c>
      <c r="N100" s="43">
        <v>5.4</v>
      </c>
      <c r="O100" s="38" t="s">
        <v>42</v>
      </c>
      <c r="P100" s="38" t="s">
        <v>42</v>
      </c>
      <c r="Q100" s="38" t="s">
        <v>42</v>
      </c>
    </row>
    <row r="101" spans="1:17">
      <c r="A101" s="38">
        <v>93</v>
      </c>
      <c r="B101" s="38" t="s">
        <v>382</v>
      </c>
      <c r="C101" s="39" t="s">
        <v>383</v>
      </c>
      <c r="D101" s="38" t="s">
        <v>41</v>
      </c>
      <c r="E101" s="38" t="s">
        <v>11</v>
      </c>
      <c r="F101" s="38" t="s">
        <v>42</v>
      </c>
      <c r="G101" s="44">
        <v>-8.5654914219999796</v>
      </c>
      <c r="H101" s="38">
        <v>125.61347230600001</v>
      </c>
      <c r="I101" s="38">
        <v>-8.5662103779999406</v>
      </c>
      <c r="J101" s="38">
        <v>125.61463158700001</v>
      </c>
      <c r="K101" s="38" t="s">
        <v>96</v>
      </c>
      <c r="L101" s="38" t="s">
        <v>111</v>
      </c>
      <c r="M101" s="42">
        <v>0.15046218086245</v>
      </c>
      <c r="N101" s="43">
        <v>4.5</v>
      </c>
      <c r="O101" s="38" t="s">
        <v>42</v>
      </c>
      <c r="P101" s="38" t="s">
        <v>42</v>
      </c>
      <c r="Q101" s="38" t="s">
        <v>42</v>
      </c>
    </row>
    <row r="102" spans="1:17">
      <c r="A102" s="38">
        <v>94</v>
      </c>
      <c r="B102" s="38" t="s">
        <v>384</v>
      </c>
      <c r="C102" s="39" t="s">
        <v>385</v>
      </c>
      <c r="D102" s="38" t="s">
        <v>41</v>
      </c>
      <c r="E102" s="38" t="s">
        <v>11</v>
      </c>
      <c r="F102" s="38" t="s">
        <v>42</v>
      </c>
      <c r="G102" s="38">
        <v>-8.56518976199993</v>
      </c>
      <c r="H102" s="38">
        <v>125.613719491</v>
      </c>
      <c r="I102" s="38">
        <v>-8.5664369469999393</v>
      </c>
      <c r="J102" s="38">
        <v>125.614520136</v>
      </c>
      <c r="K102" s="38" t="s">
        <v>96</v>
      </c>
      <c r="L102" s="38" t="s">
        <v>111</v>
      </c>
      <c r="M102" s="42">
        <v>0.219459929536341</v>
      </c>
      <c r="N102" s="43">
        <v>5</v>
      </c>
      <c r="O102" s="38" t="s">
        <v>42</v>
      </c>
      <c r="P102" s="38" t="s">
        <v>42</v>
      </c>
      <c r="Q102" s="38" t="s">
        <v>42</v>
      </c>
    </row>
    <row r="103" spans="1:17">
      <c r="A103" s="38">
        <v>95</v>
      </c>
      <c r="B103" s="38" t="s">
        <v>386</v>
      </c>
      <c r="C103" s="39" t="s">
        <v>387</v>
      </c>
      <c r="D103" s="38" t="s">
        <v>41</v>
      </c>
      <c r="E103" s="38" t="s">
        <v>11</v>
      </c>
      <c r="F103" s="38" t="s">
        <v>42</v>
      </c>
      <c r="G103" s="38">
        <v>-8.5627388339999602</v>
      </c>
      <c r="H103" s="38">
        <v>125.61293372900001</v>
      </c>
      <c r="I103" s="38">
        <v>-8.56158111899998</v>
      </c>
      <c r="J103" s="38">
        <v>125.61021665200001</v>
      </c>
      <c r="K103" s="38" t="s">
        <v>206</v>
      </c>
      <c r="L103" s="38" t="s">
        <v>111</v>
      </c>
      <c r="M103" s="42">
        <v>0.32865377094882497</v>
      </c>
      <c r="N103" s="43">
        <v>5.3</v>
      </c>
      <c r="O103" s="38" t="s">
        <v>42</v>
      </c>
      <c r="P103" s="38" t="s">
        <v>42</v>
      </c>
      <c r="Q103" s="38" t="s">
        <v>42</v>
      </c>
    </row>
    <row r="104" spans="1:17">
      <c r="A104" s="38">
        <v>96</v>
      </c>
      <c r="B104" s="38" t="s">
        <v>388</v>
      </c>
      <c r="C104" s="39" t="s">
        <v>389</v>
      </c>
      <c r="D104" s="38" t="s">
        <v>41</v>
      </c>
      <c r="E104" s="38" t="s">
        <v>11</v>
      </c>
      <c r="F104" s="38" t="s">
        <v>42</v>
      </c>
      <c r="G104" s="38">
        <v>-8.5598877109999307</v>
      </c>
      <c r="H104" s="38">
        <v>125.608659038</v>
      </c>
      <c r="I104" s="38">
        <v>-8.5645731519999799</v>
      </c>
      <c r="J104" s="38">
        <v>125.61673243600001</v>
      </c>
      <c r="K104" s="38" t="s">
        <v>6</v>
      </c>
      <c r="L104" s="38" t="s">
        <v>213</v>
      </c>
      <c r="M104" s="42">
        <v>1.0811750740783901</v>
      </c>
      <c r="N104" s="43">
        <v>5.6</v>
      </c>
      <c r="O104" s="38" t="s">
        <v>42</v>
      </c>
      <c r="P104" s="38" t="s">
        <v>42</v>
      </c>
      <c r="Q104" s="38" t="s">
        <v>42</v>
      </c>
    </row>
    <row r="105" spans="1:17">
      <c r="A105" s="38">
        <v>97</v>
      </c>
      <c r="B105" s="38" t="s">
        <v>388</v>
      </c>
      <c r="C105" s="39" t="s">
        <v>389</v>
      </c>
      <c r="D105" s="38" t="s">
        <v>41</v>
      </c>
      <c r="E105" s="38" t="s">
        <v>11</v>
      </c>
      <c r="F105" s="38" t="s">
        <v>42</v>
      </c>
      <c r="G105" s="38">
        <v>-8.5598829109999297</v>
      </c>
      <c r="H105" s="38">
        <v>125.60786530599999</v>
      </c>
      <c r="I105" s="38">
        <v>-8.5653265439999604</v>
      </c>
      <c r="J105" s="38">
        <v>125.63108381799999</v>
      </c>
      <c r="K105" s="38" t="s">
        <v>6</v>
      </c>
      <c r="L105" s="38" t="s">
        <v>213</v>
      </c>
      <c r="M105" s="42">
        <v>6.3090250964227499</v>
      </c>
      <c r="N105" s="43">
        <v>5.6</v>
      </c>
      <c r="O105" s="38" t="s">
        <v>42</v>
      </c>
      <c r="P105" s="38" t="s">
        <v>42</v>
      </c>
      <c r="Q105" s="38" t="s">
        <v>42</v>
      </c>
    </row>
    <row r="106" spans="1:17">
      <c r="A106" s="38">
        <v>98</v>
      </c>
      <c r="B106" s="38" t="s">
        <v>390</v>
      </c>
      <c r="C106" s="39" t="s">
        <v>391</v>
      </c>
      <c r="D106" s="38" t="s">
        <v>41</v>
      </c>
      <c r="E106" s="38" t="s">
        <v>11</v>
      </c>
      <c r="F106" s="38" t="s">
        <v>42</v>
      </c>
      <c r="G106" s="38">
        <v>-8.5696927609999403</v>
      </c>
      <c r="H106" s="38">
        <v>125.61691256</v>
      </c>
      <c r="I106" s="38">
        <v>-8.5653510959999704</v>
      </c>
      <c r="J106" s="38">
        <v>125.618377142</v>
      </c>
      <c r="K106" s="38" t="s">
        <v>96</v>
      </c>
      <c r="L106" s="38" t="s">
        <v>111</v>
      </c>
      <c r="M106" s="42">
        <v>0.51160398012706598</v>
      </c>
      <c r="N106" s="43">
        <v>6</v>
      </c>
      <c r="O106" s="38" t="s">
        <v>42</v>
      </c>
      <c r="P106" s="38" t="s">
        <v>42</v>
      </c>
      <c r="Q106" s="38" t="s">
        <v>42</v>
      </c>
    </row>
    <row r="107" spans="1:17">
      <c r="A107" s="38">
        <v>99</v>
      </c>
      <c r="B107" s="38" t="s">
        <v>392</v>
      </c>
      <c r="C107" s="39" t="s">
        <v>393</v>
      </c>
      <c r="D107" s="38" t="s">
        <v>41</v>
      </c>
      <c r="E107" s="38" t="s">
        <v>11</v>
      </c>
      <c r="F107" s="38" t="s">
        <v>42</v>
      </c>
      <c r="G107" s="38">
        <v>-8.5653317369999495</v>
      </c>
      <c r="H107" s="38">
        <v>125.618351347</v>
      </c>
      <c r="I107" s="44">
        <v>-8.5641766519999596</v>
      </c>
      <c r="J107" s="44">
        <v>125.617763615</v>
      </c>
      <c r="K107" s="38" t="s">
        <v>96</v>
      </c>
      <c r="L107" s="38" t="s">
        <v>111</v>
      </c>
      <c r="M107" s="42">
        <v>0.198920061421829</v>
      </c>
      <c r="N107" s="43">
        <v>5.0999999999999996</v>
      </c>
      <c r="O107" s="38" t="s">
        <v>42</v>
      </c>
      <c r="P107" s="38" t="s">
        <v>42</v>
      </c>
      <c r="Q107" s="38" t="s">
        <v>42</v>
      </c>
    </row>
    <row r="108" spans="1:17">
      <c r="A108" s="38">
        <v>100</v>
      </c>
      <c r="B108" s="38" t="s">
        <v>394</v>
      </c>
      <c r="C108" s="39" t="s">
        <v>395</v>
      </c>
      <c r="D108" s="38" t="s">
        <v>41</v>
      </c>
      <c r="E108" s="38" t="s">
        <v>11</v>
      </c>
      <c r="F108" s="38" t="s">
        <v>42</v>
      </c>
      <c r="G108" s="44">
        <v>-8.5658240139999293</v>
      </c>
      <c r="H108" s="38">
        <v>125.617577346</v>
      </c>
      <c r="I108" s="44">
        <v>-8.5640592159999809</v>
      </c>
      <c r="J108" s="44">
        <v>125.618396128</v>
      </c>
      <c r="K108" s="38" t="s">
        <v>96</v>
      </c>
      <c r="L108" s="38" t="s">
        <v>111</v>
      </c>
      <c r="M108" s="42">
        <v>0.215302710873536</v>
      </c>
      <c r="N108" s="43">
        <v>5</v>
      </c>
      <c r="O108" s="38" t="s">
        <v>42</v>
      </c>
      <c r="P108" s="38" t="s">
        <v>42</v>
      </c>
      <c r="Q108" s="38" t="s">
        <v>42</v>
      </c>
    </row>
    <row r="109" spans="1:17">
      <c r="A109" s="38">
        <v>101</v>
      </c>
      <c r="B109" s="38" t="s">
        <v>396</v>
      </c>
      <c r="C109" s="39" t="s">
        <v>397</v>
      </c>
      <c r="D109" s="38" t="s">
        <v>41</v>
      </c>
      <c r="E109" s="38" t="s">
        <v>11</v>
      </c>
      <c r="F109" s="38" t="s">
        <v>42</v>
      </c>
      <c r="G109" s="38">
        <v>-8.5653150259999506</v>
      </c>
      <c r="H109" s="44">
        <v>125.618392352</v>
      </c>
      <c r="I109" s="44">
        <v>-8.5642141489999499</v>
      </c>
      <c r="J109" s="44">
        <v>125.618884452</v>
      </c>
      <c r="K109" s="38" t="s">
        <v>96</v>
      </c>
      <c r="L109" s="38" t="s">
        <v>111</v>
      </c>
      <c r="M109" s="42">
        <v>0.133357186820727</v>
      </c>
      <c r="N109" s="43">
        <v>6</v>
      </c>
      <c r="O109" s="38" t="s">
        <v>42</v>
      </c>
      <c r="P109" s="38" t="s">
        <v>42</v>
      </c>
      <c r="Q109" s="38" t="s">
        <v>42</v>
      </c>
    </row>
    <row r="110" spans="1:17">
      <c r="A110" s="38">
        <v>102</v>
      </c>
      <c r="B110" s="38" t="s">
        <v>398</v>
      </c>
      <c r="C110" s="39" t="s">
        <v>399</v>
      </c>
      <c r="D110" s="38" t="s">
        <v>41</v>
      </c>
      <c r="E110" s="38" t="s">
        <v>11</v>
      </c>
      <c r="F110" s="38" t="s">
        <v>42</v>
      </c>
      <c r="G110" s="38">
        <v>-8.5652904199999398</v>
      </c>
      <c r="H110" s="44">
        <v>125.61842881699999</v>
      </c>
      <c r="I110" s="44">
        <v>-8.56536398099996</v>
      </c>
      <c r="J110" s="44">
        <v>125.61858499100001</v>
      </c>
      <c r="K110" s="38" t="s">
        <v>96</v>
      </c>
      <c r="L110" s="38" t="s">
        <v>111</v>
      </c>
      <c r="M110" s="42">
        <v>0.63572963251310299</v>
      </c>
      <c r="N110" s="43">
        <v>5</v>
      </c>
      <c r="O110" s="38" t="s">
        <v>42</v>
      </c>
      <c r="P110" s="38" t="s">
        <v>42</v>
      </c>
      <c r="Q110" s="38" t="s">
        <v>42</v>
      </c>
    </row>
    <row r="111" spans="1:17">
      <c r="A111" s="38">
        <v>103</v>
      </c>
      <c r="B111" s="38" t="s">
        <v>400</v>
      </c>
      <c r="C111" s="39" t="s">
        <v>401</v>
      </c>
      <c r="D111" s="38" t="s">
        <v>41</v>
      </c>
      <c r="E111" s="38" t="s">
        <v>11</v>
      </c>
      <c r="F111" s="38" t="s">
        <v>42</v>
      </c>
      <c r="G111" s="38">
        <v>-8.5654239249999495</v>
      </c>
      <c r="H111" s="44">
        <v>125.61899912299999</v>
      </c>
      <c r="I111" s="44">
        <v>-8.5663667979999296</v>
      </c>
      <c r="J111" s="38">
        <v>125.61892611099999</v>
      </c>
      <c r="K111" s="38" t="s">
        <v>96</v>
      </c>
      <c r="L111" s="38" t="s">
        <v>111</v>
      </c>
      <c r="M111" s="42">
        <v>0.104690675804683</v>
      </c>
      <c r="N111" s="43">
        <v>4</v>
      </c>
      <c r="O111" s="38" t="s">
        <v>42</v>
      </c>
      <c r="P111" s="38" t="s">
        <v>42</v>
      </c>
      <c r="Q111" s="38" t="s">
        <v>42</v>
      </c>
    </row>
    <row r="112" spans="1:17">
      <c r="A112" s="38">
        <v>104</v>
      </c>
      <c r="B112" s="38" t="s">
        <v>402</v>
      </c>
      <c r="C112" s="39" t="s">
        <v>403</v>
      </c>
      <c r="D112" s="38" t="s">
        <v>41</v>
      </c>
      <c r="E112" s="38" t="s">
        <v>11</v>
      </c>
      <c r="F112" s="38" t="s">
        <v>42</v>
      </c>
      <c r="G112" s="38">
        <v>-8.5654986309999703</v>
      </c>
      <c r="H112" s="44">
        <v>125.61949707300001</v>
      </c>
      <c r="I112" s="44">
        <v>-8.5663842319999599</v>
      </c>
      <c r="J112" s="38">
        <v>125.619415437</v>
      </c>
      <c r="K112" s="38" t="s">
        <v>96</v>
      </c>
      <c r="L112" s="38" t="s">
        <v>111</v>
      </c>
      <c r="M112" s="42">
        <v>9.8443974627353395E-2</v>
      </c>
      <c r="N112" s="43">
        <v>4</v>
      </c>
      <c r="O112" s="38" t="s">
        <v>42</v>
      </c>
      <c r="P112" s="38" t="s">
        <v>42</v>
      </c>
      <c r="Q112" s="38" t="s">
        <v>42</v>
      </c>
    </row>
    <row r="113" spans="1:17">
      <c r="A113" s="38">
        <v>105</v>
      </c>
      <c r="B113" s="38" t="s">
        <v>404</v>
      </c>
      <c r="C113" s="39" t="s">
        <v>405</v>
      </c>
      <c r="D113" s="38" t="s">
        <v>41</v>
      </c>
      <c r="E113" s="38" t="s">
        <v>11</v>
      </c>
      <c r="F113" s="38" t="s">
        <v>42</v>
      </c>
      <c r="G113" s="38">
        <v>-8.5655713289999706</v>
      </c>
      <c r="H113" s="38">
        <v>125.619971122</v>
      </c>
      <c r="I113" s="38">
        <v>-8.5664055479999792</v>
      </c>
      <c r="J113" s="38">
        <v>125.619892475</v>
      </c>
      <c r="K113" s="38" t="s">
        <v>96</v>
      </c>
      <c r="L113" s="38" t="s">
        <v>111</v>
      </c>
      <c r="M113" s="42">
        <v>9.2729019783544697E-2</v>
      </c>
      <c r="N113" s="43">
        <v>4</v>
      </c>
      <c r="O113" s="38" t="s">
        <v>42</v>
      </c>
      <c r="P113" s="38" t="s">
        <v>42</v>
      </c>
      <c r="Q113" s="38" t="s">
        <v>42</v>
      </c>
    </row>
    <row r="114" spans="1:17">
      <c r="A114" s="38">
        <v>106</v>
      </c>
      <c r="B114" s="38" t="s">
        <v>406</v>
      </c>
      <c r="C114" s="39" t="s">
        <v>407</v>
      </c>
      <c r="D114" s="38" t="s">
        <v>41</v>
      </c>
      <c r="E114" s="38" t="s">
        <v>11</v>
      </c>
      <c r="F114" s="38" t="s">
        <v>42</v>
      </c>
      <c r="G114" s="38">
        <v>-8.5653605069999799</v>
      </c>
      <c r="H114" s="38">
        <v>125.61891194099999</v>
      </c>
      <c r="I114" s="38">
        <v>-8.5641628659999505</v>
      </c>
      <c r="J114" s="38">
        <v>125.61939289199999</v>
      </c>
      <c r="K114" s="38" t="s">
        <v>96</v>
      </c>
      <c r="L114" s="38" t="s">
        <v>111</v>
      </c>
      <c r="M114" s="42">
        <v>0.14326535460065801</v>
      </c>
      <c r="N114" s="43">
        <v>4.2</v>
      </c>
      <c r="O114" s="38" t="s">
        <v>42</v>
      </c>
      <c r="P114" s="38" t="s">
        <v>42</v>
      </c>
      <c r="Q114" s="38" t="s">
        <v>42</v>
      </c>
    </row>
    <row r="115" spans="1:17">
      <c r="A115" s="38">
        <v>107</v>
      </c>
      <c r="B115" s="38" t="s">
        <v>408</v>
      </c>
      <c r="C115" s="39" t="s">
        <v>409</v>
      </c>
      <c r="D115" s="38" t="s">
        <v>41</v>
      </c>
      <c r="E115" s="38" t="s">
        <v>11</v>
      </c>
      <c r="F115" s="38" t="s">
        <v>42</v>
      </c>
      <c r="G115" s="44">
        <v>-8.5654329259999695</v>
      </c>
      <c r="H115" s="38">
        <v>125.619406361</v>
      </c>
      <c r="I115" s="38">
        <v>-8.5647880539999601</v>
      </c>
      <c r="J115" s="38">
        <v>125.61970879099999</v>
      </c>
      <c r="K115" s="38" t="s">
        <v>96</v>
      </c>
      <c r="L115" s="38" t="s">
        <v>111</v>
      </c>
      <c r="M115" s="42">
        <v>7.8760575949430395E-2</v>
      </c>
      <c r="N115" s="43">
        <v>4</v>
      </c>
      <c r="O115" s="38" t="s">
        <v>42</v>
      </c>
      <c r="P115" s="38" t="s">
        <v>42</v>
      </c>
      <c r="Q115" s="38" t="s">
        <v>42</v>
      </c>
    </row>
    <row r="116" spans="1:17">
      <c r="A116" s="38">
        <v>108</v>
      </c>
      <c r="B116" s="38" t="s">
        <v>410</v>
      </c>
      <c r="C116" s="39" t="s">
        <v>411</v>
      </c>
      <c r="D116" s="38" t="s">
        <v>41</v>
      </c>
      <c r="E116" s="38" t="s">
        <v>11</v>
      </c>
      <c r="F116" s="38" t="s">
        <v>42</v>
      </c>
      <c r="G116" s="38">
        <v>-8.5696370399999804</v>
      </c>
      <c r="H116" s="38">
        <v>125.616718796</v>
      </c>
      <c r="I116" s="38">
        <v>-8.5738068999999708</v>
      </c>
      <c r="J116" s="38">
        <v>125.616321798</v>
      </c>
      <c r="K116" s="38" t="s">
        <v>206</v>
      </c>
      <c r="L116" s="38" t="s">
        <v>111</v>
      </c>
      <c r="M116" s="42">
        <v>0.48341232030185399</v>
      </c>
      <c r="N116" s="43">
        <v>5.2</v>
      </c>
      <c r="O116" s="38" t="s">
        <v>42</v>
      </c>
      <c r="P116" s="38" t="s">
        <v>42</v>
      </c>
      <c r="Q116" s="38" t="s">
        <v>42</v>
      </c>
    </row>
    <row r="117" spans="1:17">
      <c r="A117" s="38">
        <v>109</v>
      </c>
      <c r="B117" s="38" t="s">
        <v>412</v>
      </c>
      <c r="C117" s="39" t="s">
        <v>413</v>
      </c>
      <c r="D117" s="38" t="s">
        <v>41</v>
      </c>
      <c r="E117" s="38" t="s">
        <v>11</v>
      </c>
      <c r="F117" s="38" t="s">
        <v>42</v>
      </c>
      <c r="G117" s="38">
        <v>-8.5720264769999499</v>
      </c>
      <c r="H117" s="38">
        <v>125.61610309700001</v>
      </c>
      <c r="I117" s="38">
        <v>-8.5713160079999398</v>
      </c>
      <c r="J117" s="46">
        <v>125.61812967900001</v>
      </c>
      <c r="K117" s="38" t="s">
        <v>6</v>
      </c>
      <c r="L117" s="38" t="s">
        <v>111</v>
      </c>
      <c r="M117" s="42">
        <v>0.25191812530409102</v>
      </c>
      <c r="N117" s="43">
        <v>4</v>
      </c>
      <c r="O117" s="38" t="s">
        <v>42</v>
      </c>
      <c r="P117" s="38" t="s">
        <v>42</v>
      </c>
      <c r="Q117" s="38" t="s">
        <v>42</v>
      </c>
    </row>
    <row r="118" spans="1:17">
      <c r="A118" s="38">
        <v>110</v>
      </c>
      <c r="B118" s="38" t="s">
        <v>414</v>
      </c>
      <c r="C118" s="39" t="s">
        <v>415</v>
      </c>
      <c r="D118" s="38" t="s">
        <v>41</v>
      </c>
      <c r="E118" s="38" t="s">
        <v>11</v>
      </c>
      <c r="F118" s="38" t="s">
        <v>42</v>
      </c>
      <c r="G118" s="38">
        <v>-8.56935913499996</v>
      </c>
      <c r="H118" s="38">
        <v>125.616321193</v>
      </c>
      <c r="I118" s="38">
        <v>-8.5750296339999803</v>
      </c>
      <c r="J118" s="38">
        <v>125.616594898</v>
      </c>
      <c r="K118" s="38" t="s">
        <v>96</v>
      </c>
      <c r="L118" s="38" t="s">
        <v>111</v>
      </c>
      <c r="M118" s="42">
        <v>0.66238805504704701</v>
      </c>
      <c r="N118" s="43">
        <v>5.2</v>
      </c>
      <c r="O118" s="38" t="s">
        <v>42</v>
      </c>
      <c r="P118" s="38" t="s">
        <v>42</v>
      </c>
      <c r="Q118" s="38" t="s">
        <v>42</v>
      </c>
    </row>
    <row r="119" spans="1:17">
      <c r="A119" s="38">
        <v>111</v>
      </c>
      <c r="B119" s="38" t="s">
        <v>416</v>
      </c>
      <c r="C119" s="39" t="s">
        <v>417</v>
      </c>
      <c r="D119" s="38" t="s">
        <v>41</v>
      </c>
      <c r="E119" s="38" t="s">
        <v>11</v>
      </c>
      <c r="F119" s="38" t="s">
        <v>42</v>
      </c>
      <c r="G119" s="38">
        <v>-8.5750490769999601</v>
      </c>
      <c r="H119" s="38">
        <v>125.616608652</v>
      </c>
      <c r="I119" s="38">
        <v>-8.5779162769999306</v>
      </c>
      <c r="J119" s="38">
        <v>125.62058608300001</v>
      </c>
      <c r="K119" s="38" t="s">
        <v>6</v>
      </c>
      <c r="L119" s="38" t="s">
        <v>213</v>
      </c>
      <c r="M119" s="42">
        <v>0.58767191461368895</v>
      </c>
      <c r="N119" s="43">
        <v>5.2</v>
      </c>
      <c r="O119" s="38" t="s">
        <v>42</v>
      </c>
      <c r="P119" s="38" t="s">
        <v>42</v>
      </c>
      <c r="Q119" s="38" t="s">
        <v>42</v>
      </c>
    </row>
    <row r="120" spans="1:17">
      <c r="A120" s="38">
        <v>112</v>
      </c>
      <c r="B120" s="38" t="s">
        <v>418</v>
      </c>
      <c r="C120" s="39" t="s">
        <v>419</v>
      </c>
      <c r="D120" s="38" t="s">
        <v>41</v>
      </c>
      <c r="E120" s="38" t="s">
        <v>11</v>
      </c>
      <c r="F120" s="38" t="s">
        <v>42</v>
      </c>
      <c r="G120" s="38">
        <v>-8.5714417079999503</v>
      </c>
      <c r="H120" s="38">
        <v>125.615624129</v>
      </c>
      <c r="I120" s="38">
        <v>-8.5732002089999408</v>
      </c>
      <c r="J120" s="38">
        <v>125.61427506699999</v>
      </c>
      <c r="K120" s="38" t="s">
        <v>6</v>
      </c>
      <c r="L120" s="38" t="s">
        <v>213</v>
      </c>
      <c r="M120" s="42">
        <v>0.26131850357522801</v>
      </c>
      <c r="N120" s="43">
        <v>3.7</v>
      </c>
      <c r="O120" s="38" t="s">
        <v>42</v>
      </c>
      <c r="P120" s="38" t="s">
        <v>42</v>
      </c>
      <c r="Q120" s="38" t="s">
        <v>42</v>
      </c>
    </row>
    <row r="121" spans="1:17">
      <c r="A121" s="38">
        <v>113</v>
      </c>
      <c r="B121" s="38" t="s">
        <v>420</v>
      </c>
      <c r="C121" s="39" t="s">
        <v>421</v>
      </c>
      <c r="D121" s="38" t="s">
        <v>41</v>
      </c>
      <c r="E121" s="38" t="s">
        <v>11</v>
      </c>
      <c r="F121" s="38" t="s">
        <v>42</v>
      </c>
      <c r="G121" s="38">
        <v>-8.5652915979999307</v>
      </c>
      <c r="H121" s="38">
        <v>125.610605847</v>
      </c>
      <c r="I121" s="38">
        <v>-8.5659879229999696</v>
      </c>
      <c r="J121" s="38">
        <v>125.609137695</v>
      </c>
      <c r="K121" s="38" t="s">
        <v>6</v>
      </c>
      <c r="L121" s="38" t="s">
        <v>213</v>
      </c>
      <c r="M121" s="42">
        <v>0.24168724603251099</v>
      </c>
      <c r="N121" s="43">
        <v>4.2</v>
      </c>
      <c r="O121" s="38" t="s">
        <v>42</v>
      </c>
      <c r="P121" s="38" t="s">
        <v>42</v>
      </c>
      <c r="Q121" s="38" t="s">
        <v>42</v>
      </c>
    </row>
    <row r="122" spans="1:17">
      <c r="A122" s="38">
        <v>114</v>
      </c>
      <c r="B122" s="38" t="s">
        <v>420</v>
      </c>
      <c r="C122" s="39" t="s">
        <v>421</v>
      </c>
      <c r="D122" s="38" t="s">
        <v>41</v>
      </c>
      <c r="E122" s="38" t="s">
        <v>11</v>
      </c>
      <c r="F122" s="38" t="s">
        <v>42</v>
      </c>
      <c r="G122" s="38">
        <v>-8.56502229299997</v>
      </c>
      <c r="H122" s="38">
        <v>125.61023653700001</v>
      </c>
      <c r="I122" s="38">
        <v>-8.56690536499997</v>
      </c>
      <c r="J122" s="38">
        <v>125.609059641</v>
      </c>
      <c r="K122" s="38" t="s">
        <v>6</v>
      </c>
      <c r="L122" s="38" t="s">
        <v>213</v>
      </c>
      <c r="M122" s="42">
        <v>0.25735389022445199</v>
      </c>
      <c r="N122" s="43">
        <v>4.2</v>
      </c>
      <c r="O122" s="38" t="s">
        <v>42</v>
      </c>
      <c r="P122" s="38" t="s">
        <v>42</v>
      </c>
      <c r="Q122" s="38" t="s">
        <v>42</v>
      </c>
    </row>
    <row r="123" spans="1:17">
      <c r="A123" s="38">
        <v>115</v>
      </c>
      <c r="B123" s="38" t="s">
        <v>422</v>
      </c>
      <c r="C123" s="39" t="s">
        <v>423</v>
      </c>
      <c r="D123" s="38" t="s">
        <v>41</v>
      </c>
      <c r="E123" s="38" t="s">
        <v>11</v>
      </c>
      <c r="F123" s="38" t="s">
        <v>42</v>
      </c>
      <c r="G123" s="38">
        <v>-8.5656620639999801</v>
      </c>
      <c r="H123" s="38">
        <v>125.607404362</v>
      </c>
      <c r="I123" s="38">
        <v>-8.5663921899999291</v>
      </c>
      <c r="J123" s="38">
        <v>125.608445601</v>
      </c>
      <c r="K123" s="38" t="s">
        <v>6</v>
      </c>
      <c r="L123" s="38" t="s">
        <v>213</v>
      </c>
      <c r="M123" s="42">
        <v>0.14032317538897199</v>
      </c>
      <c r="N123" s="43">
        <v>4</v>
      </c>
      <c r="O123" s="38" t="s">
        <v>42</v>
      </c>
      <c r="P123" s="38" t="s">
        <v>42</v>
      </c>
      <c r="Q123" s="38" t="s">
        <v>42</v>
      </c>
    </row>
    <row r="124" spans="1:17">
      <c r="A124" s="38">
        <v>116</v>
      </c>
      <c r="B124" s="38" t="s">
        <v>424</v>
      </c>
      <c r="C124" s="39" t="s">
        <v>425</v>
      </c>
      <c r="D124" s="38" t="s">
        <v>41</v>
      </c>
      <c r="E124" s="38" t="s">
        <v>11</v>
      </c>
      <c r="F124" s="38" t="s">
        <v>42</v>
      </c>
      <c r="G124" s="38">
        <v>-8.5672145449999597</v>
      </c>
      <c r="H124" s="38">
        <v>125.607637443</v>
      </c>
      <c r="I124" s="38">
        <v>-8.5658451979999803</v>
      </c>
      <c r="J124" s="38">
        <v>125.607639323</v>
      </c>
      <c r="K124" s="38" t="s">
        <v>6</v>
      </c>
      <c r="L124" s="38" t="s">
        <v>213</v>
      </c>
      <c r="M124" s="42">
        <v>0.44586040584310499</v>
      </c>
      <c r="N124" s="43">
        <v>4</v>
      </c>
      <c r="O124" s="38" t="s">
        <v>42</v>
      </c>
      <c r="P124" s="38" t="s">
        <v>42</v>
      </c>
      <c r="Q124" s="38" t="s">
        <v>42</v>
      </c>
    </row>
    <row r="125" spans="1:17">
      <c r="A125" s="38">
        <v>117</v>
      </c>
      <c r="B125" s="38" t="s">
        <v>426</v>
      </c>
      <c r="C125" s="39" t="s">
        <v>427</v>
      </c>
      <c r="D125" s="38" t="s">
        <v>41</v>
      </c>
      <c r="E125" s="38" t="s">
        <v>11</v>
      </c>
      <c r="F125" s="38" t="s">
        <v>42</v>
      </c>
      <c r="G125" s="38">
        <v>-8.5668675679999602</v>
      </c>
      <c r="H125" s="38">
        <v>125.607538429</v>
      </c>
      <c r="I125" s="38">
        <v>-8.56742218399995</v>
      </c>
      <c r="J125" s="38">
        <v>125.606945436</v>
      </c>
      <c r="K125" s="38" t="s">
        <v>6</v>
      </c>
      <c r="L125" s="38" t="s">
        <v>213</v>
      </c>
      <c r="M125" s="42">
        <v>8.9636801119749407E-2</v>
      </c>
      <c r="N125" s="43">
        <v>3.6</v>
      </c>
      <c r="O125" s="38" t="s">
        <v>42</v>
      </c>
      <c r="P125" s="38" t="s">
        <v>42</v>
      </c>
      <c r="Q125" s="38" t="s">
        <v>42</v>
      </c>
    </row>
    <row r="126" spans="1:17">
      <c r="A126" s="38">
        <v>118</v>
      </c>
      <c r="B126" s="38" t="s">
        <v>428</v>
      </c>
      <c r="C126" s="39" t="s">
        <v>429</v>
      </c>
      <c r="D126" s="38" t="s">
        <v>41</v>
      </c>
      <c r="E126" s="38" t="s">
        <v>11</v>
      </c>
      <c r="F126" s="38" t="s">
        <v>42</v>
      </c>
      <c r="G126" s="38">
        <v>-8.5666886619999296</v>
      </c>
      <c r="H126" s="38">
        <v>125.60730125800001</v>
      </c>
      <c r="I126" s="38">
        <v>-8.5674005969999598</v>
      </c>
      <c r="J126" s="38">
        <v>125.606504806</v>
      </c>
      <c r="K126" s="38" t="s">
        <v>6</v>
      </c>
      <c r="L126" s="38" t="s">
        <v>213</v>
      </c>
      <c r="M126" s="42">
        <v>0.11791740209854901</v>
      </c>
      <c r="N126" s="43">
        <v>4</v>
      </c>
      <c r="O126" s="38" t="s">
        <v>42</v>
      </c>
      <c r="P126" s="38" t="s">
        <v>42</v>
      </c>
      <c r="Q126" s="38" t="s">
        <v>42</v>
      </c>
    </row>
    <row r="127" spans="1:17">
      <c r="A127" s="38">
        <v>119</v>
      </c>
      <c r="B127" s="38" t="s">
        <v>430</v>
      </c>
      <c r="C127" s="39" t="s">
        <v>431</v>
      </c>
      <c r="D127" s="38" t="s">
        <v>41</v>
      </c>
      <c r="E127" s="38" t="s">
        <v>11</v>
      </c>
      <c r="F127" s="38" t="s">
        <v>42</v>
      </c>
      <c r="G127" s="38">
        <v>-8.5664788869999597</v>
      </c>
      <c r="H127" s="38">
        <v>125.60706468799999</v>
      </c>
      <c r="I127" s="38">
        <v>-8.5668931949999791</v>
      </c>
      <c r="J127" s="38">
        <v>125.607622603</v>
      </c>
      <c r="K127" s="38" t="s">
        <v>6</v>
      </c>
      <c r="L127" s="38" t="s">
        <v>213</v>
      </c>
      <c r="M127" s="42">
        <v>7.7011938738318506E-2</v>
      </c>
      <c r="N127" s="43">
        <v>3.6</v>
      </c>
      <c r="O127" s="38" t="s">
        <v>42</v>
      </c>
      <c r="P127" s="38" t="s">
        <v>42</v>
      </c>
      <c r="Q127" s="38" t="s">
        <v>42</v>
      </c>
    </row>
    <row r="128" spans="1:17">
      <c r="A128" s="38">
        <v>120</v>
      </c>
      <c r="B128" s="38" t="s">
        <v>432</v>
      </c>
      <c r="C128" s="39" t="s">
        <v>433</v>
      </c>
      <c r="D128" s="38" t="s">
        <v>41</v>
      </c>
      <c r="E128" s="38" t="s">
        <v>11</v>
      </c>
      <c r="F128" s="38" t="s">
        <v>42</v>
      </c>
      <c r="G128" s="38">
        <v>-8.5669036819999693</v>
      </c>
      <c r="H128" s="38">
        <v>125.60587497900001</v>
      </c>
      <c r="I128" s="38">
        <v>-8.5672384089999696</v>
      </c>
      <c r="J128" s="38">
        <v>125.606009832</v>
      </c>
      <c r="K128" s="38" t="s">
        <v>6</v>
      </c>
      <c r="L128" s="38" t="s">
        <v>213</v>
      </c>
      <c r="M128" s="42">
        <v>4.1984813116082403E-2</v>
      </c>
      <c r="N128" s="43">
        <v>3.3</v>
      </c>
      <c r="O128" s="38" t="s">
        <v>42</v>
      </c>
      <c r="P128" s="38" t="s">
        <v>42</v>
      </c>
      <c r="Q128" s="38" t="s">
        <v>42</v>
      </c>
    </row>
    <row r="129" spans="1:17">
      <c r="A129" s="38">
        <v>121</v>
      </c>
      <c r="B129" s="38" t="s">
        <v>434</v>
      </c>
      <c r="C129" s="39" t="s">
        <v>435</v>
      </c>
      <c r="D129" s="38" t="s">
        <v>41</v>
      </c>
      <c r="E129" s="38" t="s">
        <v>11</v>
      </c>
      <c r="F129" s="38" t="s">
        <v>42</v>
      </c>
      <c r="G129" s="38">
        <v>-8.5640165069999608</v>
      </c>
      <c r="H129" s="38">
        <v>125.60881834</v>
      </c>
      <c r="I129" s="38">
        <v>-8.5663242569999607</v>
      </c>
      <c r="J129" s="38">
        <v>125.59719668699999</v>
      </c>
      <c r="K129" s="38" t="s">
        <v>96</v>
      </c>
      <c r="L129" s="38" t="s">
        <v>111</v>
      </c>
      <c r="M129" s="42">
        <v>1.4390887411736999</v>
      </c>
      <c r="N129" s="43">
        <v>6</v>
      </c>
      <c r="O129" s="38" t="s">
        <v>42</v>
      </c>
      <c r="P129" s="38" t="s">
        <v>42</v>
      </c>
      <c r="Q129" s="38" t="s">
        <v>42</v>
      </c>
    </row>
    <row r="130" spans="1:17">
      <c r="A130" s="38">
        <v>122</v>
      </c>
      <c r="B130" s="38" t="s">
        <v>436</v>
      </c>
      <c r="C130" s="39" t="s">
        <v>437</v>
      </c>
      <c r="D130" s="38" t="s">
        <v>41</v>
      </c>
      <c r="E130" s="38" t="s">
        <v>11</v>
      </c>
      <c r="F130" s="38" t="s">
        <v>42</v>
      </c>
      <c r="G130" s="38">
        <v>-8.5616090879999494</v>
      </c>
      <c r="H130" s="38">
        <v>125.603241536</v>
      </c>
      <c r="I130" s="38">
        <v>-8.5667861159999497</v>
      </c>
      <c r="J130" s="38">
        <v>125.60184049999999</v>
      </c>
      <c r="K130" s="38" t="s">
        <v>96</v>
      </c>
      <c r="L130" s="38" t="s">
        <v>111</v>
      </c>
      <c r="M130" s="42">
        <v>0.59791439880464703</v>
      </c>
      <c r="N130" s="43">
        <v>4.8</v>
      </c>
      <c r="O130" s="38" t="s">
        <v>42</v>
      </c>
      <c r="P130" s="38" t="s">
        <v>42</v>
      </c>
      <c r="Q130" s="38" t="s">
        <v>42</v>
      </c>
    </row>
    <row r="131" spans="1:17">
      <c r="A131" s="38">
        <v>123</v>
      </c>
      <c r="B131" s="38" t="s">
        <v>438</v>
      </c>
      <c r="C131" s="39" t="s">
        <v>439</v>
      </c>
      <c r="D131" s="38" t="s">
        <v>41</v>
      </c>
      <c r="E131" s="38" t="s">
        <v>11</v>
      </c>
      <c r="F131" s="38" t="s">
        <v>42</v>
      </c>
      <c r="G131" s="38">
        <v>-8.5672282919999798</v>
      </c>
      <c r="H131" s="38">
        <v>125.603545997</v>
      </c>
      <c r="I131" s="38">
        <v>-8.5675775719999496</v>
      </c>
      <c r="J131" s="38">
        <v>125.603466031</v>
      </c>
      <c r="K131" s="38" t="s">
        <v>6</v>
      </c>
      <c r="L131" s="38" t="s">
        <v>213</v>
      </c>
      <c r="M131" s="42">
        <v>3.9712938539260702E-2</v>
      </c>
      <c r="N131" s="43">
        <v>4</v>
      </c>
      <c r="O131" s="38" t="s">
        <v>42</v>
      </c>
      <c r="P131" s="38" t="s">
        <v>42</v>
      </c>
      <c r="Q131" s="38" t="s">
        <v>42</v>
      </c>
    </row>
    <row r="132" spans="1:17">
      <c r="A132" s="38">
        <v>124</v>
      </c>
      <c r="B132" s="38" t="s">
        <v>440</v>
      </c>
      <c r="C132" s="39" t="s">
        <v>441</v>
      </c>
      <c r="D132" s="38" t="s">
        <v>41</v>
      </c>
      <c r="E132" s="38" t="s">
        <v>11</v>
      </c>
      <c r="F132" s="38" t="s">
        <v>42</v>
      </c>
      <c r="G132" s="38">
        <v>-8.5673648639999591</v>
      </c>
      <c r="H132" s="38">
        <v>125.602467113</v>
      </c>
      <c r="I132" s="38">
        <v>-8.5677232149999405</v>
      </c>
      <c r="J132" s="38">
        <v>125.604022332</v>
      </c>
      <c r="K132" s="38" t="s">
        <v>6</v>
      </c>
      <c r="L132" s="38" t="s">
        <v>213</v>
      </c>
      <c r="M132" s="42">
        <v>0.189115542840738</v>
      </c>
      <c r="N132" s="43">
        <v>4</v>
      </c>
      <c r="O132" s="38" t="s">
        <v>42</v>
      </c>
      <c r="P132" s="38" t="s">
        <v>42</v>
      </c>
      <c r="Q132" s="38" t="s">
        <v>42</v>
      </c>
    </row>
    <row r="133" spans="1:17">
      <c r="A133" s="38">
        <v>125</v>
      </c>
      <c r="B133" s="38" t="s">
        <v>442</v>
      </c>
      <c r="C133" s="39" t="s">
        <v>443</v>
      </c>
      <c r="D133" s="38" t="s">
        <v>41</v>
      </c>
      <c r="E133" s="38" t="s">
        <v>11</v>
      </c>
      <c r="F133" s="38" t="s">
        <v>42</v>
      </c>
      <c r="G133" s="38">
        <v>-8.5670204779999608</v>
      </c>
      <c r="H133" s="44">
        <v>125.602531691</v>
      </c>
      <c r="I133" s="38">
        <v>-8.5680323369999805</v>
      </c>
      <c r="J133" s="38">
        <v>125.602097976</v>
      </c>
      <c r="K133" s="38" t="s">
        <v>6</v>
      </c>
      <c r="L133" s="38" t="s">
        <v>213</v>
      </c>
      <c r="M133" s="42">
        <v>0.125460415904907</v>
      </c>
      <c r="N133" s="43">
        <v>3.4</v>
      </c>
      <c r="O133" s="38" t="s">
        <v>42</v>
      </c>
      <c r="P133" s="38" t="s">
        <v>42</v>
      </c>
      <c r="Q133" s="38" t="s">
        <v>42</v>
      </c>
    </row>
    <row r="134" spans="1:17">
      <c r="A134" s="38">
        <v>126</v>
      </c>
      <c r="B134" s="38" t="s">
        <v>444</v>
      </c>
      <c r="C134" s="39" t="s">
        <v>445</v>
      </c>
      <c r="D134" s="38" t="s">
        <v>41</v>
      </c>
      <c r="E134" s="38" t="s">
        <v>11</v>
      </c>
      <c r="F134" s="38" t="s">
        <v>42</v>
      </c>
      <c r="G134" s="38">
        <v>-8.5668179369999393</v>
      </c>
      <c r="H134" s="38">
        <v>125.601669425</v>
      </c>
      <c r="I134" s="38">
        <v>-8.5673065519999305</v>
      </c>
      <c r="J134" s="38">
        <v>125.601606098</v>
      </c>
      <c r="K134" s="38" t="s">
        <v>6</v>
      </c>
      <c r="L134" s="38" t="s">
        <v>213</v>
      </c>
      <c r="M134" s="42">
        <v>5.4656880223982698E-2</v>
      </c>
      <c r="N134" s="43">
        <v>3.4</v>
      </c>
      <c r="O134" s="38" t="s">
        <v>42</v>
      </c>
      <c r="P134" s="38" t="s">
        <v>42</v>
      </c>
      <c r="Q134" s="38" t="s">
        <v>42</v>
      </c>
    </row>
    <row r="135" spans="1:17">
      <c r="A135" s="38">
        <v>127</v>
      </c>
      <c r="B135" s="38" t="s">
        <v>446</v>
      </c>
      <c r="C135" s="39" t="s">
        <v>447</v>
      </c>
      <c r="D135" s="38" t="s">
        <v>41</v>
      </c>
      <c r="E135" s="38" t="s">
        <v>11</v>
      </c>
      <c r="F135" s="38" t="s">
        <v>42</v>
      </c>
      <c r="G135" s="38">
        <v>-8.5666765039999309</v>
      </c>
      <c r="H135" s="38">
        <v>125.600469586</v>
      </c>
      <c r="I135" s="38">
        <v>-8.5688712459999596</v>
      </c>
      <c r="J135" s="38">
        <v>125.60117826600001</v>
      </c>
      <c r="K135" s="38" t="s">
        <v>6</v>
      </c>
      <c r="L135" s="38" t="s">
        <v>213</v>
      </c>
      <c r="M135" s="42">
        <v>0.25846275868262802</v>
      </c>
      <c r="N135" s="43">
        <v>3.4</v>
      </c>
      <c r="O135" s="38" t="s">
        <v>42</v>
      </c>
      <c r="P135" s="38" t="s">
        <v>42</v>
      </c>
      <c r="Q135" s="38" t="s">
        <v>42</v>
      </c>
    </row>
    <row r="136" spans="1:17">
      <c r="A136" s="38">
        <v>128</v>
      </c>
      <c r="B136" s="38" t="s">
        <v>448</v>
      </c>
      <c r="C136" s="39" t="s">
        <v>449</v>
      </c>
      <c r="D136" s="38" t="s">
        <v>41</v>
      </c>
      <c r="E136" s="38" t="s">
        <v>11</v>
      </c>
      <c r="F136" s="38" t="s">
        <v>42</v>
      </c>
      <c r="G136" s="38">
        <v>-8.5666039259999707</v>
      </c>
      <c r="H136" s="38">
        <v>125.60044802500001</v>
      </c>
      <c r="I136" s="38">
        <v>-8.5648586759999699</v>
      </c>
      <c r="J136" s="38">
        <v>125.60062102099999</v>
      </c>
      <c r="K136" s="38" t="s">
        <v>6</v>
      </c>
      <c r="L136" s="38" t="s">
        <v>213</v>
      </c>
      <c r="M136" s="42">
        <v>0.200733333372106</v>
      </c>
      <c r="N136" s="43">
        <v>4.5</v>
      </c>
      <c r="O136" s="38" t="s">
        <v>42</v>
      </c>
      <c r="P136" s="38" t="s">
        <v>42</v>
      </c>
      <c r="Q136" s="38" t="s">
        <v>42</v>
      </c>
    </row>
    <row r="137" spans="1:17">
      <c r="A137" s="38">
        <v>129</v>
      </c>
      <c r="B137" s="38" t="s">
        <v>450</v>
      </c>
      <c r="C137" s="39" t="s">
        <v>451</v>
      </c>
      <c r="D137" s="38" t="s">
        <v>41</v>
      </c>
      <c r="E137" s="38" t="s">
        <v>11</v>
      </c>
      <c r="F137" s="38" t="s">
        <v>42</v>
      </c>
      <c r="G137" s="38">
        <v>-8.5666987549999494</v>
      </c>
      <c r="H137" s="38">
        <v>125.599339234</v>
      </c>
      <c r="I137" s="38">
        <v>-8.5677459849999291</v>
      </c>
      <c r="J137" s="38">
        <v>125.59941196</v>
      </c>
      <c r="K137" s="38" t="s">
        <v>206</v>
      </c>
      <c r="L137" s="38" t="s">
        <v>111</v>
      </c>
      <c r="M137" s="42">
        <v>0.116222067670468</v>
      </c>
      <c r="N137" s="43">
        <v>4.5</v>
      </c>
      <c r="O137" s="38" t="s">
        <v>42</v>
      </c>
      <c r="P137" s="38" t="s">
        <v>42</v>
      </c>
      <c r="Q137" s="38" t="s">
        <v>42</v>
      </c>
    </row>
    <row r="138" spans="1:17">
      <c r="A138" s="38">
        <v>130</v>
      </c>
      <c r="B138" s="38" t="s">
        <v>452</v>
      </c>
      <c r="C138" s="39" t="s">
        <v>453</v>
      </c>
      <c r="D138" s="38" t="s">
        <v>41</v>
      </c>
      <c r="E138" s="38" t="s">
        <v>11</v>
      </c>
      <c r="F138" s="38" t="s">
        <v>42</v>
      </c>
      <c r="G138" s="44">
        <v>-8.5662183539999397</v>
      </c>
      <c r="H138" s="38">
        <v>125.59819188100001</v>
      </c>
      <c r="I138" s="38">
        <v>-8.56568132899997</v>
      </c>
      <c r="J138" s="38">
        <v>125.59920694</v>
      </c>
      <c r="K138" s="38" t="s">
        <v>6</v>
      </c>
      <c r="L138" s="38" t="s">
        <v>213</v>
      </c>
      <c r="M138" s="42">
        <v>0.13053356443054501</v>
      </c>
      <c r="N138" s="43">
        <v>3.3</v>
      </c>
      <c r="O138" s="38" t="s">
        <v>42</v>
      </c>
      <c r="P138" s="38" t="s">
        <v>42</v>
      </c>
      <c r="Q138" s="38" t="s">
        <v>42</v>
      </c>
    </row>
    <row r="139" spans="1:17">
      <c r="A139" s="38">
        <v>131</v>
      </c>
      <c r="B139" s="38" t="s">
        <v>454</v>
      </c>
      <c r="C139" s="39" t="s">
        <v>455</v>
      </c>
      <c r="D139" s="38" t="s">
        <v>41</v>
      </c>
      <c r="E139" s="38" t="s">
        <v>11</v>
      </c>
      <c r="F139" s="38" t="s">
        <v>42</v>
      </c>
      <c r="G139" s="44">
        <v>-8.5662345969999496</v>
      </c>
      <c r="H139" s="38">
        <v>125.597415095</v>
      </c>
      <c r="I139" s="38">
        <v>-8.5673023609999692</v>
      </c>
      <c r="J139" s="38">
        <v>125.59709559700001</v>
      </c>
      <c r="K139" s="38" t="s">
        <v>6</v>
      </c>
      <c r="L139" s="38" t="s">
        <v>213</v>
      </c>
      <c r="M139" s="42">
        <v>0.13812386688644501</v>
      </c>
      <c r="N139" s="43">
        <v>3.5</v>
      </c>
      <c r="O139" s="38" t="s">
        <v>42</v>
      </c>
      <c r="P139" s="38" t="s">
        <v>42</v>
      </c>
      <c r="Q139" s="38" t="s">
        <v>42</v>
      </c>
    </row>
    <row r="140" spans="1:17">
      <c r="A140" s="38">
        <v>132</v>
      </c>
      <c r="B140" s="38" t="s">
        <v>456</v>
      </c>
      <c r="C140" s="39" t="s">
        <v>457</v>
      </c>
      <c r="D140" s="38" t="s">
        <v>41</v>
      </c>
      <c r="E140" s="38" t="s">
        <v>11</v>
      </c>
      <c r="F140" s="38" t="s">
        <v>42</v>
      </c>
      <c r="G140" s="44">
        <v>-8.5663749819999602</v>
      </c>
      <c r="H140" s="38">
        <v>125.59723153500001</v>
      </c>
      <c r="I140" s="38">
        <v>-8.5694726259999392</v>
      </c>
      <c r="J140" s="38">
        <v>125.59587613799999</v>
      </c>
      <c r="K140" s="38" t="s">
        <v>6</v>
      </c>
      <c r="L140" s="38" t="s">
        <v>213</v>
      </c>
      <c r="M140" s="42">
        <v>0.38507292369823298</v>
      </c>
      <c r="N140" s="43">
        <v>5</v>
      </c>
      <c r="O140" s="38" t="s">
        <v>42</v>
      </c>
      <c r="P140" s="38" t="s">
        <v>42</v>
      </c>
      <c r="Q140" s="38" t="s">
        <v>42</v>
      </c>
    </row>
    <row r="141" spans="1:17">
      <c r="A141" s="38">
        <v>133</v>
      </c>
      <c r="B141" s="38" t="s">
        <v>458</v>
      </c>
      <c r="C141" s="39" t="s">
        <v>459</v>
      </c>
      <c r="D141" s="38" t="s">
        <v>41</v>
      </c>
      <c r="E141" s="38" t="s">
        <v>11</v>
      </c>
      <c r="F141" s="38" t="s">
        <v>42</v>
      </c>
      <c r="G141" s="38">
        <v>-8.5662626819999392</v>
      </c>
      <c r="H141" s="38">
        <v>125.59691559300001</v>
      </c>
      <c r="I141" s="38">
        <v>-8.5602970049999403</v>
      </c>
      <c r="J141" s="38">
        <v>125.596954189</v>
      </c>
      <c r="K141" s="38" t="s">
        <v>6</v>
      </c>
      <c r="L141" s="38" t="s">
        <v>213</v>
      </c>
      <c r="M141" s="42">
        <v>0.67494008588863597</v>
      </c>
      <c r="N141" s="43">
        <v>4.7</v>
      </c>
      <c r="O141" s="38" t="s">
        <v>42</v>
      </c>
      <c r="P141" s="38" t="s">
        <v>42</v>
      </c>
      <c r="Q141" s="38" t="s">
        <v>42</v>
      </c>
    </row>
    <row r="142" spans="1:17">
      <c r="A142" s="38">
        <v>134</v>
      </c>
      <c r="B142" s="38" t="s">
        <v>460</v>
      </c>
      <c r="C142" s="39" t="s">
        <v>461</v>
      </c>
      <c r="D142" s="38" t="s">
        <v>41</v>
      </c>
      <c r="E142" s="38" t="s">
        <v>11</v>
      </c>
      <c r="F142" s="38" t="s">
        <v>42</v>
      </c>
      <c r="G142" s="38">
        <v>-8.5663795449999594</v>
      </c>
      <c r="H142" s="38">
        <v>125.596926223</v>
      </c>
      <c r="I142" s="38">
        <v>-8.5748240049999307</v>
      </c>
      <c r="J142" s="38">
        <v>125.59198364</v>
      </c>
      <c r="K142" s="38" t="s">
        <v>6</v>
      </c>
      <c r="L142" s="38" t="s">
        <v>213</v>
      </c>
      <c r="M142" s="42">
        <v>1.1049101242294399</v>
      </c>
      <c r="N142" s="43">
        <v>5</v>
      </c>
      <c r="O142" s="38" t="s">
        <v>42</v>
      </c>
      <c r="P142" s="38" t="s">
        <v>42</v>
      </c>
      <c r="Q142" s="38" t="s">
        <v>42</v>
      </c>
    </row>
    <row r="143" spans="1:17">
      <c r="A143" s="38">
        <v>135</v>
      </c>
      <c r="B143" s="38" t="s">
        <v>462</v>
      </c>
      <c r="C143" s="39" t="s">
        <v>463</v>
      </c>
      <c r="D143" s="38" t="s">
        <v>41</v>
      </c>
      <c r="E143" s="38" t="s">
        <v>11</v>
      </c>
      <c r="F143" s="38" t="s">
        <v>42</v>
      </c>
      <c r="G143" s="44">
        <v>-8.5724852649999495</v>
      </c>
      <c r="H143" s="38">
        <v>125.58798803000001</v>
      </c>
      <c r="I143" s="38">
        <v>-8.5672717459999603</v>
      </c>
      <c r="J143" s="38">
        <v>125.588467764</v>
      </c>
      <c r="K143" s="38" t="s">
        <v>96</v>
      </c>
      <c r="L143" s="38" t="s">
        <v>111</v>
      </c>
      <c r="M143" s="42">
        <v>2.1353563389097299</v>
      </c>
      <c r="N143" s="43">
        <v>5</v>
      </c>
      <c r="O143" s="38" t="s">
        <v>42</v>
      </c>
      <c r="P143" s="38" t="s">
        <v>42</v>
      </c>
      <c r="Q143" s="38" t="s">
        <v>42</v>
      </c>
    </row>
    <row r="144" spans="1:17">
      <c r="A144" s="38">
        <v>136</v>
      </c>
      <c r="B144" s="38" t="s">
        <v>464</v>
      </c>
      <c r="C144" s="39" t="s">
        <v>465</v>
      </c>
      <c r="D144" s="38" t="s">
        <v>41</v>
      </c>
      <c r="E144" s="38" t="s">
        <v>11</v>
      </c>
      <c r="F144" s="38" t="s">
        <v>42</v>
      </c>
      <c r="G144" s="44">
        <v>-8.5748803859999594</v>
      </c>
      <c r="H144" s="38">
        <v>125.591950009</v>
      </c>
      <c r="I144" s="38">
        <v>-8.5781927899999495</v>
      </c>
      <c r="J144" s="38">
        <v>125.591782376</v>
      </c>
      <c r="K144" s="38" t="s">
        <v>6</v>
      </c>
      <c r="L144" s="38" t="s">
        <v>213</v>
      </c>
      <c r="M144" s="42">
        <v>0.37822225299788598</v>
      </c>
      <c r="N144" s="43">
        <v>4.2</v>
      </c>
      <c r="O144" s="38" t="s">
        <v>42</v>
      </c>
      <c r="P144" s="38" t="s">
        <v>42</v>
      </c>
      <c r="Q144" s="38" t="s">
        <v>42</v>
      </c>
    </row>
    <row r="145" spans="1:17">
      <c r="A145" s="38">
        <v>137</v>
      </c>
      <c r="B145" s="38" t="s">
        <v>466</v>
      </c>
      <c r="C145" s="39" t="s">
        <v>467</v>
      </c>
      <c r="D145" s="38" t="s">
        <v>41</v>
      </c>
      <c r="E145" s="38" t="s">
        <v>11</v>
      </c>
      <c r="F145" s="38" t="s">
        <v>42</v>
      </c>
      <c r="G145" s="44">
        <v>-8.5750003729999698</v>
      </c>
      <c r="H145" s="38">
        <v>125.592190789</v>
      </c>
      <c r="I145" s="38">
        <v>-8.5882704139999593</v>
      </c>
      <c r="J145" s="38">
        <v>125.601588612</v>
      </c>
      <c r="K145" s="38" t="s">
        <v>206</v>
      </c>
      <c r="L145" s="38" t="s">
        <v>111</v>
      </c>
      <c r="M145" s="42">
        <v>2.6229121690119799</v>
      </c>
      <c r="N145" s="43">
        <v>5.3</v>
      </c>
      <c r="O145" s="38" t="s">
        <v>42</v>
      </c>
      <c r="P145" s="38" t="s">
        <v>42</v>
      </c>
      <c r="Q145" s="38" t="s">
        <v>42</v>
      </c>
    </row>
    <row r="146" spans="1:17">
      <c r="A146" s="38">
        <v>138</v>
      </c>
      <c r="B146" s="38" t="s">
        <v>468</v>
      </c>
      <c r="C146" s="39" t="s">
        <v>469</v>
      </c>
      <c r="D146" s="38" t="s">
        <v>41</v>
      </c>
      <c r="E146" s="38" t="s">
        <v>11</v>
      </c>
      <c r="F146" s="38" t="s">
        <v>42</v>
      </c>
      <c r="G146" s="44">
        <v>-8.5663377489999597</v>
      </c>
      <c r="H146" s="38">
        <v>125.596955565</v>
      </c>
      <c r="I146" s="38">
        <v>-8.5658199489999394</v>
      </c>
      <c r="J146" s="38">
        <v>125.58717063</v>
      </c>
      <c r="K146" s="38" t="s">
        <v>96</v>
      </c>
      <c r="L146" s="38" t="s">
        <v>111</v>
      </c>
      <c r="M146" s="42">
        <v>1.1422535305267101</v>
      </c>
      <c r="N146" s="43">
        <v>6</v>
      </c>
      <c r="O146" s="38" t="s">
        <v>42</v>
      </c>
      <c r="P146" s="38" t="s">
        <v>42</v>
      </c>
      <c r="Q146" s="38" t="s">
        <v>42</v>
      </c>
    </row>
    <row r="147" spans="1:17">
      <c r="A147" s="38">
        <v>139</v>
      </c>
      <c r="B147" s="38" t="s">
        <v>470</v>
      </c>
      <c r="C147" s="39" t="s">
        <v>471</v>
      </c>
      <c r="D147" s="38" t="s">
        <v>41</v>
      </c>
      <c r="E147" s="38" t="s">
        <v>11</v>
      </c>
      <c r="F147" s="38" t="s">
        <v>42</v>
      </c>
      <c r="G147" s="38">
        <v>-8.5657759499999298</v>
      </c>
      <c r="H147" s="38">
        <v>125.59546867100001</v>
      </c>
      <c r="I147" s="38">
        <v>-8.5688920779999798</v>
      </c>
      <c r="J147" s="38">
        <v>125.58449995300001</v>
      </c>
      <c r="K147" s="38" t="s">
        <v>96</v>
      </c>
      <c r="L147" s="38" t="s">
        <v>111</v>
      </c>
      <c r="M147" s="42">
        <v>1.2792736947424299</v>
      </c>
      <c r="N147" s="43">
        <v>5.8</v>
      </c>
      <c r="O147" s="38" t="s">
        <v>42</v>
      </c>
      <c r="P147" s="38" t="s">
        <v>42</v>
      </c>
      <c r="Q147" s="38" t="s">
        <v>42</v>
      </c>
    </row>
    <row r="148" spans="1:17">
      <c r="A148" s="38">
        <v>140</v>
      </c>
      <c r="B148" s="38" t="s">
        <v>472</v>
      </c>
      <c r="C148" s="39" t="s">
        <v>473</v>
      </c>
      <c r="D148" s="38" t="s">
        <v>41</v>
      </c>
      <c r="E148" s="38" t="s">
        <v>11</v>
      </c>
      <c r="F148" s="38" t="s">
        <v>42</v>
      </c>
      <c r="G148" s="38">
        <v>-8.5675109949999602</v>
      </c>
      <c r="H148" s="38">
        <v>125.588038935</v>
      </c>
      <c r="I148" s="38">
        <v>-8.55594010599998</v>
      </c>
      <c r="J148" s="38">
        <v>125.582865317</v>
      </c>
      <c r="K148" s="38" t="s">
        <v>96</v>
      </c>
      <c r="L148" s="38" t="s">
        <v>111</v>
      </c>
      <c r="M148" s="42">
        <v>1.43891552945995</v>
      </c>
      <c r="N148" s="43">
        <v>6</v>
      </c>
      <c r="O148" s="38" t="s">
        <v>42</v>
      </c>
      <c r="P148" s="38" t="s">
        <v>42</v>
      </c>
      <c r="Q148" s="38" t="s">
        <v>42</v>
      </c>
    </row>
    <row r="149" spans="1:17">
      <c r="A149" s="38">
        <v>141</v>
      </c>
      <c r="B149" s="38" t="s">
        <v>474</v>
      </c>
      <c r="C149" s="39" t="s">
        <v>475</v>
      </c>
      <c r="D149" s="38" t="s">
        <v>41</v>
      </c>
      <c r="E149" s="38" t="s">
        <v>11</v>
      </c>
      <c r="F149" s="38" t="s">
        <v>42</v>
      </c>
      <c r="G149" s="44">
        <v>-8.5647080439999304</v>
      </c>
      <c r="H149" s="38">
        <v>125.594271826</v>
      </c>
      <c r="I149" s="38">
        <v>-8.5590260599999493</v>
      </c>
      <c r="J149" s="38">
        <v>125.594144133</v>
      </c>
      <c r="K149" s="38" t="s">
        <v>6</v>
      </c>
      <c r="L149" s="38" t="s">
        <v>213</v>
      </c>
      <c r="M149" s="42">
        <v>0.66673113483905899</v>
      </c>
      <c r="N149" s="43">
        <v>4</v>
      </c>
      <c r="O149" s="38" t="s">
        <v>42</v>
      </c>
      <c r="P149" s="38" t="s">
        <v>476</v>
      </c>
      <c r="Q149" s="38" t="s">
        <v>42</v>
      </c>
    </row>
    <row r="150" spans="1:17">
      <c r="A150" s="38">
        <v>142</v>
      </c>
      <c r="B150" s="38" t="s">
        <v>477</v>
      </c>
      <c r="C150" s="39" t="s">
        <v>478</v>
      </c>
      <c r="D150" s="38" t="s">
        <v>41</v>
      </c>
      <c r="E150" s="38" t="s">
        <v>11</v>
      </c>
      <c r="F150" s="38" t="s">
        <v>42</v>
      </c>
      <c r="G150" s="44">
        <v>-8.5692265859999601</v>
      </c>
      <c r="H150" s="38">
        <v>125.58439253100001</v>
      </c>
      <c r="I150" s="38">
        <v>-8.5712122579999495</v>
      </c>
      <c r="J150" s="38">
        <v>125.584347544</v>
      </c>
      <c r="K150" s="38" t="s">
        <v>6</v>
      </c>
      <c r="L150" s="38" t="s">
        <v>213</v>
      </c>
      <c r="M150" s="42">
        <v>0.22260392504549001</v>
      </c>
      <c r="N150" s="43">
        <v>4</v>
      </c>
      <c r="O150" s="38" t="s">
        <v>42</v>
      </c>
      <c r="P150" s="38" t="s">
        <v>42</v>
      </c>
      <c r="Q150" s="38" t="s">
        <v>42</v>
      </c>
    </row>
    <row r="151" spans="1:17">
      <c r="A151" s="38">
        <v>143</v>
      </c>
      <c r="B151" s="38" t="s">
        <v>479</v>
      </c>
      <c r="C151" s="39" t="s">
        <v>480</v>
      </c>
      <c r="D151" s="38" t="s">
        <v>41</v>
      </c>
      <c r="E151" s="38" t="s">
        <v>11</v>
      </c>
      <c r="F151" s="38" t="s">
        <v>42</v>
      </c>
      <c r="G151" s="38">
        <v>-8.5653166209999707</v>
      </c>
      <c r="H151" s="38">
        <v>125.590395865</v>
      </c>
      <c r="I151" s="38">
        <v>-8.5627430849999708</v>
      </c>
      <c r="J151" s="38">
        <v>125.588657418</v>
      </c>
      <c r="K151" s="38" t="s">
        <v>6</v>
      </c>
      <c r="L151" s="38" t="s">
        <v>213</v>
      </c>
      <c r="M151" s="42">
        <v>0.35752550764760699</v>
      </c>
      <c r="N151" s="43">
        <v>2.5</v>
      </c>
      <c r="O151" s="38" t="s">
        <v>42</v>
      </c>
      <c r="P151" s="38" t="s">
        <v>42</v>
      </c>
      <c r="Q151" s="38" t="s">
        <v>42</v>
      </c>
    </row>
    <row r="152" spans="1:17">
      <c r="A152" s="38">
        <v>144</v>
      </c>
      <c r="B152" s="38" t="s">
        <v>481</v>
      </c>
      <c r="C152" s="39" t="s">
        <v>482</v>
      </c>
      <c r="D152" s="38" t="s">
        <v>41</v>
      </c>
      <c r="E152" s="38" t="s">
        <v>11</v>
      </c>
      <c r="F152" s="38" t="s">
        <v>42</v>
      </c>
      <c r="G152" s="38">
        <v>-8.5580148189999399</v>
      </c>
      <c r="H152" s="38">
        <v>125.592030541</v>
      </c>
      <c r="I152" s="38">
        <v>-8.5643172979999296</v>
      </c>
      <c r="J152" s="38">
        <v>125.586958471</v>
      </c>
      <c r="K152" s="38" t="s">
        <v>96</v>
      </c>
      <c r="L152" s="38" t="s">
        <v>111</v>
      </c>
      <c r="M152" s="42">
        <v>0.90299905207577902</v>
      </c>
      <c r="N152" s="43">
        <v>5.4</v>
      </c>
      <c r="O152" s="38" t="s">
        <v>42</v>
      </c>
      <c r="P152" s="38" t="s">
        <v>42</v>
      </c>
      <c r="Q152" s="38" t="s">
        <v>42</v>
      </c>
    </row>
    <row r="153" spans="1:17">
      <c r="A153" s="38">
        <v>145</v>
      </c>
      <c r="B153" s="38" t="s">
        <v>483</v>
      </c>
      <c r="C153" s="39" t="s">
        <v>484</v>
      </c>
      <c r="D153" s="38" t="s">
        <v>41</v>
      </c>
      <c r="E153" s="38" t="s">
        <v>11</v>
      </c>
      <c r="F153" s="38" t="s">
        <v>42</v>
      </c>
      <c r="G153" s="38">
        <v>-8.5677557039999801</v>
      </c>
      <c r="H153" s="38">
        <v>125.583420182</v>
      </c>
      <c r="I153" s="38">
        <v>-8.5653999409999493</v>
      </c>
      <c r="J153" s="38">
        <v>125.585949949</v>
      </c>
      <c r="K153" s="38" t="s">
        <v>6</v>
      </c>
      <c r="L153" s="38" t="s">
        <v>213</v>
      </c>
      <c r="M153" s="42">
        <v>0.38174671696641499</v>
      </c>
      <c r="N153" s="43">
        <v>5.4</v>
      </c>
      <c r="O153" s="38" t="s">
        <v>42</v>
      </c>
      <c r="P153" s="38" t="s">
        <v>42</v>
      </c>
      <c r="Q153" s="38" t="s">
        <v>42</v>
      </c>
    </row>
    <row r="154" spans="1:17">
      <c r="A154" s="38">
        <v>146</v>
      </c>
      <c r="B154" s="38" t="s">
        <v>485</v>
      </c>
      <c r="C154" s="39" t="s">
        <v>486</v>
      </c>
      <c r="D154" s="38" t="s">
        <v>41</v>
      </c>
      <c r="E154" s="38" t="s">
        <v>11</v>
      </c>
      <c r="F154" s="38" t="s">
        <v>42</v>
      </c>
      <c r="G154" s="38">
        <v>-8.5579221229999707</v>
      </c>
      <c r="H154" s="38">
        <v>125.591802602</v>
      </c>
      <c r="I154" s="38">
        <v>-8.5676259079999699</v>
      </c>
      <c r="J154" s="38">
        <v>125.583284392</v>
      </c>
      <c r="K154" s="38" t="s">
        <v>96</v>
      </c>
      <c r="L154" s="38" t="s">
        <v>111</v>
      </c>
      <c r="M154" s="42">
        <v>1.4387001920475699</v>
      </c>
      <c r="N154" s="43">
        <v>6</v>
      </c>
      <c r="O154" s="38" t="s">
        <v>42</v>
      </c>
      <c r="P154" s="38" t="s">
        <v>42</v>
      </c>
      <c r="Q154" s="38" t="s">
        <v>42</v>
      </c>
    </row>
    <row r="155" spans="1:17">
      <c r="A155" s="38">
        <v>147</v>
      </c>
      <c r="B155" s="38" t="s">
        <v>487</v>
      </c>
      <c r="C155" s="39" t="s">
        <v>488</v>
      </c>
      <c r="D155" s="38" t="s">
        <v>41</v>
      </c>
      <c r="E155" s="38" t="s">
        <v>11</v>
      </c>
      <c r="F155" s="38" t="s">
        <v>42</v>
      </c>
      <c r="G155" s="38">
        <v>-8.56176700599997</v>
      </c>
      <c r="H155" s="38">
        <v>125.58926857500001</v>
      </c>
      <c r="I155" s="38">
        <v>-8.5504259029999599</v>
      </c>
      <c r="J155" s="46">
        <v>125.58414055199999</v>
      </c>
      <c r="K155" s="38" t="s">
        <v>96</v>
      </c>
      <c r="L155" s="38" t="s">
        <v>111</v>
      </c>
      <c r="M155" s="42">
        <v>1.3777688034893101</v>
      </c>
      <c r="N155" s="43">
        <v>6</v>
      </c>
      <c r="O155" s="38" t="s">
        <v>42</v>
      </c>
      <c r="P155" s="38" t="s">
        <v>42</v>
      </c>
      <c r="Q155" s="38" t="s">
        <v>42</v>
      </c>
    </row>
    <row r="156" spans="1:17">
      <c r="A156" s="38">
        <v>148</v>
      </c>
      <c r="B156" s="38" t="s">
        <v>489</v>
      </c>
      <c r="C156" s="39" t="s">
        <v>490</v>
      </c>
      <c r="D156" s="38" t="s">
        <v>41</v>
      </c>
      <c r="E156" s="38" t="s">
        <v>11</v>
      </c>
      <c r="F156" s="38" t="s">
        <v>42</v>
      </c>
      <c r="G156" s="38">
        <v>-8.5628768869999607</v>
      </c>
      <c r="H156" s="38">
        <v>125.585078032</v>
      </c>
      <c r="I156" s="38">
        <v>-8.5606909979999308</v>
      </c>
      <c r="J156" s="38">
        <v>125.588848832</v>
      </c>
      <c r="K156" s="38" t="s">
        <v>96</v>
      </c>
      <c r="L156" s="38" t="s">
        <v>111</v>
      </c>
      <c r="M156" s="42">
        <v>0.48739329128076397</v>
      </c>
      <c r="N156" s="43">
        <v>5</v>
      </c>
      <c r="O156" s="38" t="s">
        <v>42</v>
      </c>
      <c r="P156" s="38" t="s">
        <v>42</v>
      </c>
      <c r="Q156" s="38" t="s">
        <v>42</v>
      </c>
    </row>
    <row r="157" spans="1:17">
      <c r="A157" s="38">
        <v>149</v>
      </c>
      <c r="B157" s="38" t="s">
        <v>491</v>
      </c>
      <c r="C157" s="39" t="s">
        <v>492</v>
      </c>
      <c r="D157" s="38" t="s">
        <v>41</v>
      </c>
      <c r="E157" s="38" t="s">
        <v>11</v>
      </c>
      <c r="F157" s="38" t="s">
        <v>42</v>
      </c>
      <c r="G157" s="38">
        <v>-8.5621349319999407</v>
      </c>
      <c r="H157" s="38">
        <v>125.586727087</v>
      </c>
      <c r="I157" s="38">
        <v>-8.5557724659999508</v>
      </c>
      <c r="J157" s="38">
        <v>125.58398492800001</v>
      </c>
      <c r="K157" s="38" t="s">
        <v>96</v>
      </c>
      <c r="L157" s="38" t="s">
        <v>111</v>
      </c>
      <c r="M157" s="42">
        <v>0.78325920395165005</v>
      </c>
      <c r="N157" s="43">
        <v>5.2</v>
      </c>
      <c r="O157" s="38" t="s">
        <v>42</v>
      </c>
      <c r="P157" s="38" t="s">
        <v>42</v>
      </c>
      <c r="Q157" s="38" t="s">
        <v>42</v>
      </c>
    </row>
    <row r="158" spans="1:17">
      <c r="A158" s="38">
        <v>150</v>
      </c>
      <c r="B158" s="38" t="s">
        <v>493</v>
      </c>
      <c r="C158" s="39" t="s">
        <v>494</v>
      </c>
      <c r="D158" s="38" t="s">
        <v>41</v>
      </c>
      <c r="E158" s="38" t="s">
        <v>11</v>
      </c>
      <c r="F158" s="38" t="s">
        <v>42</v>
      </c>
      <c r="G158" s="38">
        <v>-8.5651972649999397</v>
      </c>
      <c r="H158" s="38">
        <v>125.582856523</v>
      </c>
      <c r="I158" s="44">
        <v>-8.5607452959999399</v>
      </c>
      <c r="J158" s="44">
        <v>125.58381190599999</v>
      </c>
      <c r="K158" s="38" t="s">
        <v>96</v>
      </c>
      <c r="L158" s="38" t="s">
        <v>111</v>
      </c>
      <c r="M158" s="42">
        <v>0.78198916570406496</v>
      </c>
      <c r="N158" s="43">
        <v>4.5</v>
      </c>
      <c r="O158" s="38" t="s">
        <v>42</v>
      </c>
      <c r="P158" s="38" t="s">
        <v>42</v>
      </c>
      <c r="Q158" s="38" t="s">
        <v>42</v>
      </c>
    </row>
    <row r="159" spans="1:17">
      <c r="A159" s="38">
        <v>151</v>
      </c>
      <c r="B159" s="38" t="s">
        <v>495</v>
      </c>
      <c r="C159" s="39" t="s">
        <v>496</v>
      </c>
      <c r="D159" s="38" t="s">
        <v>41</v>
      </c>
      <c r="E159" s="38" t="s">
        <v>11</v>
      </c>
      <c r="F159" s="38" t="s">
        <v>42</v>
      </c>
      <c r="G159" s="44">
        <v>-8.5607310579999307</v>
      </c>
      <c r="H159" s="38">
        <v>125.582528508</v>
      </c>
      <c r="I159" s="44">
        <v>-8.5583274089999595</v>
      </c>
      <c r="J159" s="44">
        <v>125.582094617</v>
      </c>
      <c r="K159" s="38" t="s">
        <v>96</v>
      </c>
      <c r="L159" s="38" t="s">
        <v>111</v>
      </c>
      <c r="M159" s="42">
        <v>0.271655515676265</v>
      </c>
      <c r="N159" s="43">
        <v>5</v>
      </c>
      <c r="O159" s="38" t="s">
        <v>42</v>
      </c>
      <c r="P159" s="38" t="s">
        <v>42</v>
      </c>
      <c r="Q159" s="38" t="s">
        <v>42</v>
      </c>
    </row>
    <row r="160" spans="1:17">
      <c r="A160" s="38">
        <v>152</v>
      </c>
      <c r="B160" s="38" t="s">
        <v>497</v>
      </c>
      <c r="C160" s="39" t="s">
        <v>498</v>
      </c>
      <c r="D160" s="38" t="s">
        <v>41</v>
      </c>
      <c r="E160" s="38" t="s">
        <v>11</v>
      </c>
      <c r="F160" s="38" t="s">
        <v>42</v>
      </c>
      <c r="G160" s="38">
        <v>-8.5590208829999597</v>
      </c>
      <c r="H160" s="44">
        <v>125.582237189</v>
      </c>
      <c r="I160" s="44">
        <v>-8.5600123069999707</v>
      </c>
      <c r="J160" s="44">
        <v>125.579856566</v>
      </c>
      <c r="K160" s="38" t="s">
        <v>96</v>
      </c>
      <c r="L160" s="38" t="s">
        <v>111</v>
      </c>
      <c r="M160" s="42">
        <v>0.28437155074730702</v>
      </c>
      <c r="N160" s="43">
        <v>5</v>
      </c>
      <c r="O160" s="38" t="s">
        <v>42</v>
      </c>
      <c r="P160" s="38" t="s">
        <v>42</v>
      </c>
      <c r="Q160" s="38" t="s">
        <v>42</v>
      </c>
    </row>
    <row r="161" spans="1:17">
      <c r="A161" s="38">
        <v>153</v>
      </c>
      <c r="B161" s="38" t="s">
        <v>499</v>
      </c>
      <c r="C161" s="39" t="s">
        <v>500</v>
      </c>
      <c r="D161" s="38" t="s">
        <v>41</v>
      </c>
      <c r="E161" s="38" t="s">
        <v>11</v>
      </c>
      <c r="F161" s="38" t="s">
        <v>42</v>
      </c>
      <c r="G161" s="38">
        <v>-8.5606903469999303</v>
      </c>
      <c r="H161" s="44">
        <v>125.580017213</v>
      </c>
      <c r="I161" s="44">
        <v>-8.5595297489999798</v>
      </c>
      <c r="J161" s="44">
        <v>125.58106030499999</v>
      </c>
      <c r="K161" s="38" t="s">
        <v>96</v>
      </c>
      <c r="L161" s="38" t="s">
        <v>111</v>
      </c>
      <c r="M161" s="42">
        <v>0.22431893917582099</v>
      </c>
      <c r="N161" s="43">
        <v>5</v>
      </c>
      <c r="O161" s="38" t="s">
        <v>42</v>
      </c>
      <c r="P161" s="38" t="s">
        <v>42</v>
      </c>
      <c r="Q161" s="38" t="s">
        <v>42</v>
      </c>
    </row>
    <row r="162" spans="1:17">
      <c r="A162" s="38">
        <v>154</v>
      </c>
      <c r="B162" s="38" t="s">
        <v>501</v>
      </c>
      <c r="C162" s="39" t="s">
        <v>502</v>
      </c>
      <c r="D162" s="38" t="s">
        <v>41</v>
      </c>
      <c r="E162" s="38" t="s">
        <v>11</v>
      </c>
      <c r="F162" s="38" t="s">
        <v>42</v>
      </c>
      <c r="G162" s="38">
        <v>-8.5746864569999293</v>
      </c>
      <c r="H162" s="44">
        <v>125.582647782</v>
      </c>
      <c r="I162" s="44">
        <v>-8.57779948899997</v>
      </c>
      <c r="J162" s="38">
        <v>125.581668376</v>
      </c>
      <c r="K162" s="38" t="s">
        <v>96</v>
      </c>
      <c r="L162" s="38" t="s">
        <v>111</v>
      </c>
      <c r="M162" s="42">
        <v>0.402431785658876</v>
      </c>
      <c r="N162" s="43">
        <v>4</v>
      </c>
      <c r="O162" s="38" t="s">
        <v>42</v>
      </c>
      <c r="P162" s="38" t="s">
        <v>42</v>
      </c>
      <c r="Q162" s="38" t="s">
        <v>42</v>
      </c>
    </row>
    <row r="163" spans="1:17">
      <c r="A163" s="38">
        <v>155</v>
      </c>
      <c r="B163" s="38" t="s">
        <v>503</v>
      </c>
      <c r="C163" s="39" t="s">
        <v>504</v>
      </c>
      <c r="D163" s="38" t="s">
        <v>41</v>
      </c>
      <c r="E163" s="38" t="s">
        <v>11</v>
      </c>
      <c r="F163" s="38" t="s">
        <v>42</v>
      </c>
      <c r="G163" s="38">
        <v>-8.5779330339999493</v>
      </c>
      <c r="H163" s="44">
        <v>125.581607695</v>
      </c>
      <c r="I163" s="44">
        <v>-8.5759485309999395</v>
      </c>
      <c r="J163" s="38">
        <v>125.582933127</v>
      </c>
      <c r="K163" s="38" t="s">
        <v>96</v>
      </c>
      <c r="L163" s="38" t="s">
        <v>111</v>
      </c>
      <c r="M163" s="42">
        <v>0.37661037026094202</v>
      </c>
      <c r="N163" s="43">
        <v>5</v>
      </c>
      <c r="O163" s="38" t="s">
        <v>42</v>
      </c>
      <c r="P163" s="38" t="s">
        <v>42</v>
      </c>
      <c r="Q163" s="38" t="s">
        <v>42</v>
      </c>
    </row>
    <row r="164" spans="1:17">
      <c r="A164" s="38">
        <v>156</v>
      </c>
      <c r="B164" s="38" t="s">
        <v>505</v>
      </c>
      <c r="C164" s="39" t="s">
        <v>506</v>
      </c>
      <c r="D164" s="38" t="s">
        <v>41</v>
      </c>
      <c r="E164" s="38" t="s">
        <v>11</v>
      </c>
      <c r="F164" s="38" t="s">
        <v>42</v>
      </c>
      <c r="G164" s="38">
        <v>-8.5777823269999693</v>
      </c>
      <c r="H164" s="38">
        <v>125.581486291</v>
      </c>
      <c r="I164" s="38">
        <v>-8.5676832059999697</v>
      </c>
      <c r="J164" s="38">
        <v>125.583229163</v>
      </c>
      <c r="K164" s="38" t="s">
        <v>96</v>
      </c>
      <c r="L164" s="38" t="s">
        <v>111</v>
      </c>
      <c r="M164" s="42">
        <v>1.8375692726095301</v>
      </c>
      <c r="N164" s="43">
        <v>3.6</v>
      </c>
      <c r="O164" s="38" t="s">
        <v>42</v>
      </c>
      <c r="P164" s="38" t="s">
        <v>42</v>
      </c>
      <c r="Q164" s="38" t="s">
        <v>42</v>
      </c>
    </row>
    <row r="165" spans="1:17">
      <c r="A165" s="38">
        <v>157</v>
      </c>
      <c r="B165" s="38" t="s">
        <v>507</v>
      </c>
      <c r="C165" s="39" t="s">
        <v>508</v>
      </c>
      <c r="D165" s="38" t="s">
        <v>41</v>
      </c>
      <c r="E165" s="38" t="s">
        <v>11</v>
      </c>
      <c r="F165" s="38" t="s">
        <v>42</v>
      </c>
      <c r="G165" s="38">
        <v>-8.56201857999997</v>
      </c>
      <c r="H165" s="38">
        <v>125.580574144</v>
      </c>
      <c r="I165" s="38">
        <v>-8.5616028799999508</v>
      </c>
      <c r="J165" s="38">
        <v>125.58149806500001</v>
      </c>
      <c r="K165" s="38" t="s">
        <v>6</v>
      </c>
      <c r="L165" s="38" t="s">
        <v>213</v>
      </c>
      <c r="M165" s="42">
        <v>0.112017122545367</v>
      </c>
      <c r="N165" s="43">
        <v>5</v>
      </c>
      <c r="O165" s="38" t="s">
        <v>42</v>
      </c>
      <c r="P165" s="38" t="s">
        <v>42</v>
      </c>
      <c r="Q165" s="38" t="s">
        <v>42</v>
      </c>
    </row>
    <row r="166" spans="1:17">
      <c r="A166" s="38">
        <v>158</v>
      </c>
      <c r="B166" s="38" t="s">
        <v>509</v>
      </c>
      <c r="C166" s="39" t="s">
        <v>510</v>
      </c>
      <c r="D166" s="38" t="s">
        <v>41</v>
      </c>
      <c r="E166" s="38" t="s">
        <v>11</v>
      </c>
      <c r="F166" s="38" t="s">
        <v>42</v>
      </c>
      <c r="G166" s="44">
        <v>-8.5662930049999808</v>
      </c>
      <c r="H166" s="38">
        <v>125.61288602499999</v>
      </c>
      <c r="I166" s="38">
        <v>-8.5665526529999703</v>
      </c>
      <c r="J166" s="38">
        <v>125.613154814</v>
      </c>
      <c r="K166" s="38" t="s">
        <v>6</v>
      </c>
      <c r="L166" s="38" t="s">
        <v>213</v>
      </c>
      <c r="M166" s="42">
        <v>4.1364493029513699E-2</v>
      </c>
      <c r="N166" s="43">
        <v>4</v>
      </c>
      <c r="O166" s="38" t="s">
        <v>42</v>
      </c>
      <c r="P166" s="38" t="s">
        <v>42</v>
      </c>
      <c r="Q166" s="38" t="s">
        <v>42</v>
      </c>
    </row>
    <row r="167" spans="1:17">
      <c r="A167" s="38">
        <v>159</v>
      </c>
      <c r="B167" s="38" t="s">
        <v>511</v>
      </c>
      <c r="C167" s="39" t="s">
        <v>512</v>
      </c>
      <c r="D167" s="38" t="s">
        <v>41</v>
      </c>
      <c r="E167" s="38" t="s">
        <v>11</v>
      </c>
      <c r="F167" s="38" t="s">
        <v>42</v>
      </c>
      <c r="G167" s="38">
        <v>-8.5603360629999692</v>
      </c>
      <c r="H167" s="38">
        <v>125.5977465</v>
      </c>
      <c r="I167" s="44">
        <v>-8.5596184359999405</v>
      </c>
      <c r="J167" s="38">
        <v>125.59764802399999</v>
      </c>
      <c r="K167" s="38" t="s">
        <v>6</v>
      </c>
      <c r="L167" s="38" t="s">
        <v>213</v>
      </c>
      <c r="M167" s="42">
        <v>8.0158884454023902E-2</v>
      </c>
      <c r="N167" s="43">
        <v>3.5</v>
      </c>
      <c r="O167" s="38" t="s">
        <v>42</v>
      </c>
      <c r="P167" s="38" t="s">
        <v>42</v>
      </c>
      <c r="Q167" s="38" t="s">
        <v>42</v>
      </c>
    </row>
    <row r="168" spans="1:17">
      <c r="A168" s="38">
        <v>160</v>
      </c>
      <c r="B168" s="38" t="s">
        <v>513</v>
      </c>
      <c r="C168" s="39" t="s">
        <v>514</v>
      </c>
      <c r="D168" s="38" t="s">
        <v>41</v>
      </c>
      <c r="E168" s="38" t="s">
        <v>11</v>
      </c>
      <c r="F168" s="38" t="s">
        <v>42</v>
      </c>
      <c r="G168" s="38">
        <v>-8.5601573079999298</v>
      </c>
      <c r="H168" s="38">
        <v>125.59694586400001</v>
      </c>
      <c r="I168" s="38">
        <v>-8.5541356839999594</v>
      </c>
      <c r="J168" s="38">
        <v>125.594714467</v>
      </c>
      <c r="K168" s="38" t="s">
        <v>515</v>
      </c>
      <c r="L168" s="38" t="s">
        <v>111</v>
      </c>
      <c r="M168" s="42">
        <v>0.74773677335912703</v>
      </c>
      <c r="N168" s="43">
        <v>4</v>
      </c>
      <c r="O168" s="38" t="s">
        <v>42</v>
      </c>
      <c r="P168" s="38" t="s">
        <v>42</v>
      </c>
      <c r="Q168" s="38" t="s">
        <v>42</v>
      </c>
    </row>
    <row r="169" spans="1:17">
      <c r="A169" s="38">
        <v>161</v>
      </c>
      <c r="B169" s="38" t="s">
        <v>516</v>
      </c>
      <c r="C169" s="39" t="s">
        <v>517</v>
      </c>
      <c r="D169" s="38" t="s">
        <v>41</v>
      </c>
      <c r="E169" s="38" t="s">
        <v>11</v>
      </c>
      <c r="F169" s="38" t="s">
        <v>42</v>
      </c>
      <c r="G169" s="38">
        <v>-8.55604074199994</v>
      </c>
      <c r="H169" s="38">
        <v>125.541026006</v>
      </c>
      <c r="I169" s="38">
        <v>-8.5560113029999307</v>
      </c>
      <c r="J169" s="38">
        <v>125.541744831</v>
      </c>
      <c r="K169" s="38" t="s">
        <v>515</v>
      </c>
      <c r="L169" s="38" t="s">
        <v>111</v>
      </c>
      <c r="M169" s="42">
        <v>7.9246726282369701E-2</v>
      </c>
      <c r="N169" s="43">
        <v>11</v>
      </c>
      <c r="O169" s="38" t="s">
        <v>42</v>
      </c>
      <c r="P169" s="38" t="s">
        <v>518</v>
      </c>
      <c r="Q169" s="38" t="s">
        <v>42</v>
      </c>
    </row>
    <row r="170" spans="1:17">
      <c r="A170" s="38">
        <v>162</v>
      </c>
      <c r="B170" s="38" t="s">
        <v>519</v>
      </c>
      <c r="C170" s="39" t="s">
        <v>520</v>
      </c>
      <c r="D170" s="38" t="s">
        <v>41</v>
      </c>
      <c r="E170" s="38" t="s">
        <v>11</v>
      </c>
      <c r="F170" s="38" t="s">
        <v>42</v>
      </c>
      <c r="G170" s="38">
        <v>-8.5552153439999792</v>
      </c>
      <c r="H170" s="38">
        <v>125.5417539</v>
      </c>
      <c r="I170" s="38">
        <v>-8.5580230569999607</v>
      </c>
      <c r="J170" s="38">
        <v>125.54186620599999</v>
      </c>
      <c r="K170" s="38" t="s">
        <v>515</v>
      </c>
      <c r="L170" s="38" t="s">
        <v>111</v>
      </c>
      <c r="M170" s="42">
        <v>0.31097232429785099</v>
      </c>
      <c r="N170" s="43">
        <v>7</v>
      </c>
      <c r="O170" s="38" t="s">
        <v>42</v>
      </c>
      <c r="P170" s="38" t="s">
        <v>518</v>
      </c>
      <c r="Q170" s="38" t="s">
        <v>42</v>
      </c>
    </row>
    <row r="171" spans="1:17">
      <c r="A171" s="38">
        <v>163</v>
      </c>
      <c r="B171" s="38" t="s">
        <v>521</v>
      </c>
      <c r="C171" s="39" t="s">
        <v>522</v>
      </c>
      <c r="D171" s="38" t="s">
        <v>41</v>
      </c>
      <c r="E171" s="38" t="s">
        <v>11</v>
      </c>
      <c r="F171" s="38" t="s">
        <v>42</v>
      </c>
      <c r="G171" s="38">
        <v>-8.5551800619999803</v>
      </c>
      <c r="H171" s="38">
        <v>125.54176881799999</v>
      </c>
      <c r="I171" s="38">
        <v>-8.5563225699999599</v>
      </c>
      <c r="J171" s="38">
        <v>125.542672501</v>
      </c>
      <c r="K171" s="38" t="s">
        <v>515</v>
      </c>
      <c r="L171" s="38" t="s">
        <v>111</v>
      </c>
      <c r="M171" s="42">
        <v>0.22544638037140599</v>
      </c>
      <c r="N171" s="43">
        <v>6</v>
      </c>
      <c r="O171" s="38" t="s">
        <v>42</v>
      </c>
      <c r="P171" s="38" t="s">
        <v>518</v>
      </c>
      <c r="Q171" s="38" t="s">
        <v>42</v>
      </c>
    </row>
    <row r="172" spans="1:17">
      <c r="A172" s="38">
        <v>164</v>
      </c>
      <c r="B172" s="38" t="s">
        <v>523</v>
      </c>
      <c r="C172" s="39" t="s">
        <v>524</v>
      </c>
      <c r="D172" s="38" t="s">
        <v>41</v>
      </c>
      <c r="E172" s="38" t="s">
        <v>11</v>
      </c>
      <c r="F172" s="38" t="s">
        <v>42</v>
      </c>
      <c r="G172" s="38">
        <v>-8.5551867299999493</v>
      </c>
      <c r="H172" s="38">
        <v>125.54221017</v>
      </c>
      <c r="I172" s="38">
        <v>-8.5567112559999696</v>
      </c>
      <c r="J172" s="38">
        <v>125.54227647</v>
      </c>
      <c r="K172" s="38" t="s">
        <v>515</v>
      </c>
      <c r="L172" s="38" t="s">
        <v>111</v>
      </c>
      <c r="M172" s="42">
        <v>0.168908202232504</v>
      </c>
      <c r="N172" s="43">
        <v>6</v>
      </c>
      <c r="O172" s="38" t="s">
        <v>42</v>
      </c>
      <c r="P172" s="38" t="s">
        <v>518</v>
      </c>
      <c r="Q172" s="38" t="s">
        <v>42</v>
      </c>
    </row>
    <row r="173" spans="1:17">
      <c r="A173" s="38">
        <v>165</v>
      </c>
      <c r="B173" s="38" t="s">
        <v>525</v>
      </c>
      <c r="C173" s="47" t="s">
        <v>526</v>
      </c>
      <c r="D173" s="38" t="s">
        <v>41</v>
      </c>
      <c r="E173" s="38" t="s">
        <v>11</v>
      </c>
      <c r="F173" s="38" t="s">
        <v>42</v>
      </c>
      <c r="G173" s="38">
        <v>-8.5575474449999493</v>
      </c>
      <c r="H173" s="38">
        <v>125.541881827</v>
      </c>
      <c r="I173" s="38">
        <v>-8.5556534089999392</v>
      </c>
      <c r="J173" s="38">
        <v>125.543093853</v>
      </c>
      <c r="K173" s="38" t="s">
        <v>96</v>
      </c>
      <c r="L173" s="38" t="s">
        <v>111</v>
      </c>
      <c r="M173" s="42">
        <v>0.26445693728175002</v>
      </c>
      <c r="N173" s="43">
        <v>6</v>
      </c>
      <c r="O173" s="38" t="s">
        <v>42</v>
      </c>
      <c r="P173" s="38" t="s">
        <v>527</v>
      </c>
      <c r="Q173" s="38" t="s">
        <v>42</v>
      </c>
    </row>
    <row r="174" spans="1:17">
      <c r="A174" s="38">
        <v>166</v>
      </c>
      <c r="B174" s="38" t="s">
        <v>528</v>
      </c>
      <c r="C174" s="39" t="s">
        <v>529</v>
      </c>
      <c r="D174" s="38" t="s">
        <v>41</v>
      </c>
      <c r="E174" s="38" t="s">
        <v>11</v>
      </c>
      <c r="F174" s="38" t="s">
        <v>42</v>
      </c>
      <c r="G174" s="38">
        <v>-8.5556249139999601</v>
      </c>
      <c r="H174" s="38">
        <v>125.542703985</v>
      </c>
      <c r="I174" s="38">
        <v>-8.5556244149999507</v>
      </c>
      <c r="J174" s="38">
        <v>125.543240313</v>
      </c>
      <c r="K174" s="38" t="s">
        <v>96</v>
      </c>
      <c r="L174" s="38" t="s">
        <v>111</v>
      </c>
      <c r="M174" s="42">
        <v>5.9087546983376399E-2</v>
      </c>
      <c r="N174" s="43">
        <v>6</v>
      </c>
      <c r="O174" s="38" t="s">
        <v>42</v>
      </c>
      <c r="P174" s="38" t="s">
        <v>527</v>
      </c>
      <c r="Q174" s="38" t="s">
        <v>42</v>
      </c>
    </row>
    <row r="175" spans="1:17">
      <c r="A175" s="38">
        <v>167</v>
      </c>
      <c r="B175" s="38" t="s">
        <v>530</v>
      </c>
      <c r="C175" s="39" t="s">
        <v>531</v>
      </c>
      <c r="D175" s="38" t="s">
        <v>41</v>
      </c>
      <c r="E175" s="38" t="s">
        <v>11</v>
      </c>
      <c r="F175" s="38" t="s">
        <v>42</v>
      </c>
      <c r="G175" s="38">
        <v>-8.5582719889999304</v>
      </c>
      <c r="H175" s="38">
        <v>125.542258757</v>
      </c>
      <c r="I175" s="38">
        <v>-8.5567738739999299</v>
      </c>
      <c r="J175" s="38">
        <v>125.543243602</v>
      </c>
      <c r="K175" s="38" t="s">
        <v>6</v>
      </c>
      <c r="L175" s="38" t="s">
        <v>213</v>
      </c>
      <c r="M175" s="42">
        <v>0.23604016012251799</v>
      </c>
      <c r="N175" s="43">
        <v>4</v>
      </c>
      <c r="O175" s="38" t="s">
        <v>42</v>
      </c>
      <c r="P175" s="38" t="s">
        <v>527</v>
      </c>
      <c r="Q175" s="38" t="s">
        <v>42</v>
      </c>
    </row>
    <row r="176" spans="1:17">
      <c r="A176" s="38">
        <v>168</v>
      </c>
      <c r="B176" s="38" t="s">
        <v>532</v>
      </c>
      <c r="C176" s="39" t="s">
        <v>533</v>
      </c>
      <c r="D176" s="38" t="s">
        <v>41</v>
      </c>
      <c r="E176" s="38" t="s">
        <v>11</v>
      </c>
      <c r="F176" s="38" t="s">
        <v>42</v>
      </c>
      <c r="G176" s="38">
        <v>-8.5583651479999503</v>
      </c>
      <c r="H176" s="38">
        <v>125.5424701</v>
      </c>
      <c r="I176" s="38">
        <v>-8.5593346809999407</v>
      </c>
      <c r="J176" s="38">
        <v>125.542491322</v>
      </c>
      <c r="K176" s="38" t="s">
        <v>96</v>
      </c>
      <c r="L176" s="38" t="s">
        <v>111</v>
      </c>
      <c r="M176" s="42">
        <v>0.10735375195876901</v>
      </c>
      <c r="N176" s="43">
        <v>5.7</v>
      </c>
      <c r="O176" s="38" t="s">
        <v>42</v>
      </c>
      <c r="P176" s="38" t="s">
        <v>518</v>
      </c>
      <c r="Q176" s="38" t="s">
        <v>42</v>
      </c>
    </row>
    <row r="177" spans="1:17">
      <c r="A177" s="38">
        <v>169</v>
      </c>
      <c r="B177" s="38" t="s">
        <v>534</v>
      </c>
      <c r="C177" s="39" t="s">
        <v>535</v>
      </c>
      <c r="D177" s="38" t="s">
        <v>41</v>
      </c>
      <c r="E177" s="38" t="s">
        <v>11</v>
      </c>
      <c r="F177" s="38" t="s">
        <v>42</v>
      </c>
      <c r="G177" s="38">
        <v>-8.5581006609999708</v>
      </c>
      <c r="H177" s="38">
        <v>125.54109841899999</v>
      </c>
      <c r="I177" s="38">
        <v>-8.5584674019999607</v>
      </c>
      <c r="J177" s="38">
        <v>125.543425386</v>
      </c>
      <c r="K177" s="38" t="s">
        <v>96</v>
      </c>
      <c r="L177" s="38" t="s">
        <v>111</v>
      </c>
      <c r="M177" s="42">
        <v>0.28092060598316898</v>
      </c>
      <c r="N177" s="43">
        <v>5</v>
      </c>
      <c r="O177" s="38" t="s">
        <v>42</v>
      </c>
      <c r="P177" s="38" t="s">
        <v>518</v>
      </c>
      <c r="Q177" s="38" t="s">
        <v>42</v>
      </c>
    </row>
    <row r="178" spans="1:17">
      <c r="A178" s="38">
        <v>170</v>
      </c>
      <c r="B178" s="38" t="s">
        <v>536</v>
      </c>
      <c r="C178" s="39" t="s">
        <v>537</v>
      </c>
      <c r="D178" s="38" t="s">
        <v>41</v>
      </c>
      <c r="E178" s="38" t="s">
        <v>11</v>
      </c>
      <c r="F178" s="38" t="s">
        <v>42</v>
      </c>
      <c r="G178" s="38">
        <v>-8.5581255519999804</v>
      </c>
      <c r="H178" s="38">
        <v>125.54157328399999</v>
      </c>
      <c r="I178" s="38">
        <v>-8.5593633719999502</v>
      </c>
      <c r="J178" s="38">
        <v>125.542461163</v>
      </c>
      <c r="K178" s="38" t="s">
        <v>515</v>
      </c>
      <c r="L178" s="38" t="s">
        <v>111</v>
      </c>
      <c r="M178" s="42">
        <v>0.228503060819927</v>
      </c>
      <c r="N178" s="43">
        <v>6.7</v>
      </c>
      <c r="O178" s="38" t="s">
        <v>42</v>
      </c>
      <c r="P178" s="38" t="s">
        <v>518</v>
      </c>
      <c r="Q178" s="38" t="s">
        <v>42</v>
      </c>
    </row>
    <row r="179" spans="1:17">
      <c r="A179" s="38">
        <v>171</v>
      </c>
      <c r="B179" s="38" t="s">
        <v>538</v>
      </c>
      <c r="C179" s="39" t="s">
        <v>539</v>
      </c>
      <c r="D179" s="38" t="s">
        <v>41</v>
      </c>
      <c r="E179" s="38" t="s">
        <v>11</v>
      </c>
      <c r="F179" s="38" t="s">
        <v>42</v>
      </c>
      <c r="G179" s="38">
        <v>-8.5582926459999307</v>
      </c>
      <c r="H179" s="38">
        <v>125.542033405</v>
      </c>
      <c r="I179" s="38">
        <v>-8.5592909269999495</v>
      </c>
      <c r="J179" s="38">
        <v>125.542044549</v>
      </c>
      <c r="K179" s="38" t="s">
        <v>96</v>
      </c>
      <c r="L179" s="38" t="s">
        <v>111</v>
      </c>
      <c r="M179" s="42">
        <v>0.11049871981343599</v>
      </c>
      <c r="N179" s="43">
        <v>4.7</v>
      </c>
      <c r="O179" s="38" t="s">
        <v>42</v>
      </c>
      <c r="P179" s="38" t="s">
        <v>518</v>
      </c>
      <c r="Q179" s="38" t="s">
        <v>42</v>
      </c>
    </row>
    <row r="180" spans="1:17">
      <c r="A180" s="38">
        <v>172</v>
      </c>
      <c r="B180" s="38" t="s">
        <v>540</v>
      </c>
      <c r="C180" s="39" t="s">
        <v>541</v>
      </c>
      <c r="D180" s="38" t="s">
        <v>41</v>
      </c>
      <c r="E180" s="38" t="s">
        <v>11</v>
      </c>
      <c r="F180" s="38" t="s">
        <v>42</v>
      </c>
      <c r="G180" s="38">
        <v>-8.5628464259999593</v>
      </c>
      <c r="H180" s="38">
        <v>125.541266901</v>
      </c>
      <c r="I180" s="38">
        <v>-8.5607546959999503</v>
      </c>
      <c r="J180" s="38">
        <v>125.543251897</v>
      </c>
      <c r="K180" s="38" t="s">
        <v>96</v>
      </c>
      <c r="L180" s="38" t="s">
        <v>111</v>
      </c>
      <c r="M180" s="42">
        <v>0.41831854342724401</v>
      </c>
      <c r="N180" s="43">
        <v>5.4</v>
      </c>
      <c r="O180" s="38" t="s">
        <v>42</v>
      </c>
      <c r="P180" s="38" t="s">
        <v>527</v>
      </c>
      <c r="Q180" s="38" t="s">
        <v>42</v>
      </c>
    </row>
    <row r="181" spans="1:17">
      <c r="A181" s="38">
        <v>173</v>
      </c>
      <c r="B181" s="38" t="s">
        <v>542</v>
      </c>
      <c r="C181" s="39" t="s">
        <v>543</v>
      </c>
      <c r="D181" s="38" t="s">
        <v>41</v>
      </c>
      <c r="E181" s="38" t="s">
        <v>11</v>
      </c>
      <c r="F181" s="38" t="s">
        <v>42</v>
      </c>
      <c r="G181" s="38">
        <v>-8.5614042159999695</v>
      </c>
      <c r="H181" s="38">
        <v>125.541219625</v>
      </c>
      <c r="I181" s="38">
        <v>-8.5612565889999797</v>
      </c>
      <c r="J181" s="38">
        <v>125.54332682899999</v>
      </c>
      <c r="K181" s="38" t="s">
        <v>96</v>
      </c>
      <c r="L181" s="38" t="s">
        <v>111</v>
      </c>
      <c r="M181" s="42">
        <v>0.23664524823716601</v>
      </c>
      <c r="N181" s="43">
        <v>6.2</v>
      </c>
      <c r="O181" s="38" t="s">
        <v>42</v>
      </c>
      <c r="P181" s="38" t="s">
        <v>527</v>
      </c>
      <c r="Q181" s="38" t="s">
        <v>42</v>
      </c>
    </row>
    <row r="182" spans="1:17">
      <c r="A182" s="38">
        <v>174</v>
      </c>
      <c r="B182" s="38" t="s">
        <v>544</v>
      </c>
      <c r="C182" s="39" t="s">
        <v>545</v>
      </c>
      <c r="D182" s="38" t="s">
        <v>41</v>
      </c>
      <c r="E182" s="38" t="s">
        <v>11</v>
      </c>
      <c r="F182" s="38" t="s">
        <v>42</v>
      </c>
      <c r="G182" s="38">
        <v>-8.5613746309999801</v>
      </c>
      <c r="H182" s="38">
        <v>125.541720609</v>
      </c>
      <c r="I182" s="38">
        <v>-8.5629268949999808</v>
      </c>
      <c r="J182" s="38">
        <v>125.541777931</v>
      </c>
      <c r="K182" s="38" t="s">
        <v>96</v>
      </c>
      <c r="L182" s="38" t="s">
        <v>111</v>
      </c>
      <c r="M182" s="42">
        <v>0.17195019680333701</v>
      </c>
      <c r="N182" s="43">
        <v>4.2</v>
      </c>
      <c r="O182" s="38" t="s">
        <v>42</v>
      </c>
      <c r="P182" s="38" t="s">
        <v>42</v>
      </c>
      <c r="Q182" s="38" t="s">
        <v>42</v>
      </c>
    </row>
    <row r="183" spans="1:17">
      <c r="A183" s="38">
        <v>175</v>
      </c>
      <c r="B183" s="38" t="s">
        <v>546</v>
      </c>
      <c r="C183" s="39" t="s">
        <v>547</v>
      </c>
      <c r="D183" s="38" t="s">
        <v>41</v>
      </c>
      <c r="E183" s="38" t="s">
        <v>11</v>
      </c>
      <c r="F183" s="38" t="s">
        <v>42</v>
      </c>
      <c r="G183" s="38">
        <v>-8.5617231929999793</v>
      </c>
      <c r="H183" s="38">
        <v>125.54175976499999</v>
      </c>
      <c r="I183" s="38">
        <v>-8.5616767689999698</v>
      </c>
      <c r="J183" s="38">
        <v>125.543071099</v>
      </c>
      <c r="K183" s="38" t="s">
        <v>96</v>
      </c>
      <c r="L183" s="38" t="s">
        <v>111</v>
      </c>
      <c r="M183" s="42">
        <v>0.14458671285665101</v>
      </c>
      <c r="N183" s="43">
        <v>4</v>
      </c>
      <c r="O183" s="38" t="s">
        <v>42</v>
      </c>
      <c r="P183" s="38" t="s">
        <v>42</v>
      </c>
      <c r="Q183" s="38" t="s">
        <v>42</v>
      </c>
    </row>
    <row r="184" spans="1:17">
      <c r="A184" s="38">
        <v>176</v>
      </c>
      <c r="B184" s="38" t="s">
        <v>548</v>
      </c>
      <c r="C184" s="39" t="s">
        <v>549</v>
      </c>
      <c r="D184" s="38" t="s">
        <v>41</v>
      </c>
      <c r="E184" s="38" t="s">
        <v>11</v>
      </c>
      <c r="F184" s="38" t="s">
        <v>42</v>
      </c>
      <c r="G184" s="38">
        <v>-8.5625600609999406</v>
      </c>
      <c r="H184" s="38">
        <v>125.541797448</v>
      </c>
      <c r="I184" s="38">
        <v>-8.5625014119999605</v>
      </c>
      <c r="J184" s="38">
        <v>125.542821846</v>
      </c>
      <c r="K184" s="38" t="s">
        <v>96</v>
      </c>
      <c r="L184" s="38" t="s">
        <v>111</v>
      </c>
      <c r="M184" s="42">
        <v>0.11309195095751701</v>
      </c>
      <c r="N184" s="43">
        <v>4</v>
      </c>
      <c r="O184" s="38" t="s">
        <v>42</v>
      </c>
      <c r="P184" s="38" t="s">
        <v>42</v>
      </c>
      <c r="Q184" s="38" t="s">
        <v>42</v>
      </c>
    </row>
    <row r="185" spans="1:17">
      <c r="A185" s="38">
        <v>177</v>
      </c>
      <c r="B185" s="38" t="s">
        <v>550</v>
      </c>
      <c r="C185" s="39" t="s">
        <v>551</v>
      </c>
      <c r="D185" s="38" t="s">
        <v>41</v>
      </c>
      <c r="E185" s="38" t="s">
        <v>11</v>
      </c>
      <c r="F185" s="38" t="s">
        <v>42</v>
      </c>
      <c r="G185" s="38">
        <v>-8.5655141269999699</v>
      </c>
      <c r="H185" s="38">
        <v>125.543733575</v>
      </c>
      <c r="I185" s="38">
        <v>-8.5647739969999694</v>
      </c>
      <c r="J185" s="38">
        <v>125.541927886</v>
      </c>
      <c r="K185" s="38" t="s">
        <v>6</v>
      </c>
      <c r="L185" s="38" t="s">
        <v>213</v>
      </c>
      <c r="M185" s="42">
        <v>0.21640297325456401</v>
      </c>
      <c r="N185" s="43">
        <v>5.5</v>
      </c>
      <c r="O185" s="38" t="s">
        <v>42</v>
      </c>
      <c r="P185" s="38" t="s">
        <v>42</v>
      </c>
      <c r="Q185" s="38" t="s">
        <v>42</v>
      </c>
    </row>
    <row r="186" spans="1:17">
      <c r="A186" s="38">
        <v>178</v>
      </c>
      <c r="B186" s="38" t="s">
        <v>552</v>
      </c>
      <c r="C186" s="39" t="s">
        <v>553</v>
      </c>
      <c r="D186" s="38" t="s">
        <v>41</v>
      </c>
      <c r="E186" s="38" t="s">
        <v>11</v>
      </c>
      <c r="F186" s="38" t="s">
        <v>42</v>
      </c>
      <c r="G186" s="38">
        <v>-8.5650125309999794</v>
      </c>
      <c r="H186" s="38">
        <v>125.54250162300001</v>
      </c>
      <c r="I186" s="38">
        <v>-8.5677013379999494</v>
      </c>
      <c r="J186" s="38">
        <v>125.542715208</v>
      </c>
      <c r="K186" s="38" t="s">
        <v>6</v>
      </c>
      <c r="L186" s="38" t="s">
        <v>213</v>
      </c>
      <c r="M186" s="42">
        <v>0.436764766541065</v>
      </c>
      <c r="N186" s="43">
        <v>4.4000000000000004</v>
      </c>
      <c r="O186" s="38" t="s">
        <v>42</v>
      </c>
      <c r="P186" s="38" t="s">
        <v>42</v>
      </c>
      <c r="Q186" s="38" t="s">
        <v>42</v>
      </c>
    </row>
    <row r="187" spans="1:17">
      <c r="A187" s="38">
        <v>179</v>
      </c>
      <c r="B187" s="38" t="s">
        <v>554</v>
      </c>
      <c r="C187" s="39" t="s">
        <v>555</v>
      </c>
      <c r="D187" s="38" t="s">
        <v>41</v>
      </c>
      <c r="E187" s="38" t="s">
        <v>11</v>
      </c>
      <c r="F187" s="38" t="s">
        <v>42</v>
      </c>
      <c r="G187" s="38">
        <v>-8.5653933619999503</v>
      </c>
      <c r="H187" s="38">
        <v>125.542336675</v>
      </c>
      <c r="I187" s="38">
        <v>-8.5648079389999303</v>
      </c>
      <c r="J187" s="38">
        <v>125.54191283999999</v>
      </c>
      <c r="K187" s="38" t="s">
        <v>6</v>
      </c>
      <c r="L187" s="38" t="s">
        <v>213</v>
      </c>
      <c r="M187" s="42">
        <v>0.10942492995250901</v>
      </c>
      <c r="N187" s="43">
        <v>4</v>
      </c>
      <c r="O187" s="38" t="s">
        <v>42</v>
      </c>
      <c r="P187" s="38" t="s">
        <v>42</v>
      </c>
      <c r="Q187" s="38" t="s">
        <v>42</v>
      </c>
    </row>
    <row r="188" spans="1:17">
      <c r="A188" s="38">
        <v>180</v>
      </c>
      <c r="B188" s="38" t="s">
        <v>556</v>
      </c>
      <c r="C188" s="39" t="s">
        <v>557</v>
      </c>
      <c r="D188" s="38" t="s">
        <v>41</v>
      </c>
      <c r="E188" s="38" t="s">
        <v>11</v>
      </c>
      <c r="F188" s="38" t="s">
        <v>42</v>
      </c>
      <c r="G188" s="38">
        <v>-8.5654058419999597</v>
      </c>
      <c r="H188" s="38">
        <v>125.54239315300001</v>
      </c>
      <c r="I188" s="38">
        <v>-8.5655788059999605</v>
      </c>
      <c r="J188" s="38">
        <v>125.54292782</v>
      </c>
      <c r="K188" s="38" t="s">
        <v>6</v>
      </c>
      <c r="L188" s="38" t="s">
        <v>213</v>
      </c>
      <c r="M188" s="42">
        <v>6.1938484699589701E-2</v>
      </c>
      <c r="N188" s="43">
        <v>4</v>
      </c>
      <c r="O188" s="38" t="s">
        <v>42</v>
      </c>
      <c r="P188" s="38" t="s">
        <v>42</v>
      </c>
      <c r="Q188" s="38" t="s">
        <v>42</v>
      </c>
    </row>
    <row r="189" spans="1:17">
      <c r="A189" s="38">
        <v>181</v>
      </c>
      <c r="B189" s="38" t="s">
        <v>558</v>
      </c>
      <c r="C189" s="39" t="s">
        <v>559</v>
      </c>
      <c r="D189" s="38" t="s">
        <v>41</v>
      </c>
      <c r="E189" s="38" t="s">
        <v>11</v>
      </c>
      <c r="F189" s="38" t="s">
        <v>42</v>
      </c>
      <c r="G189" s="38">
        <v>-8.5652226419999806</v>
      </c>
      <c r="H189" s="38">
        <v>125.543089442</v>
      </c>
      <c r="I189" s="38">
        <v>-8.5658107599999802</v>
      </c>
      <c r="J189" s="38">
        <v>125.54224252500001</v>
      </c>
      <c r="K189" s="38" t="s">
        <v>6</v>
      </c>
      <c r="L189" s="38" t="s">
        <v>213</v>
      </c>
      <c r="M189" s="42">
        <v>0.15543149445934701</v>
      </c>
      <c r="N189" s="43">
        <v>4</v>
      </c>
      <c r="O189" s="38" t="s">
        <v>42</v>
      </c>
      <c r="P189" s="38" t="s">
        <v>42</v>
      </c>
      <c r="Q189" s="38" t="s">
        <v>560</v>
      </c>
    </row>
    <row r="190" spans="1:17">
      <c r="A190" s="38">
        <v>182</v>
      </c>
      <c r="B190" s="38" t="s">
        <v>561</v>
      </c>
      <c r="C190" s="39" t="s">
        <v>562</v>
      </c>
      <c r="D190" s="38" t="s">
        <v>41</v>
      </c>
      <c r="E190" s="38" t="s">
        <v>11</v>
      </c>
      <c r="F190" s="38" t="s">
        <v>42</v>
      </c>
      <c r="G190" s="38">
        <v>-8.5661654889999603</v>
      </c>
      <c r="H190" s="38">
        <v>125.542071079</v>
      </c>
      <c r="I190" s="38">
        <v>-8.5652808319999298</v>
      </c>
      <c r="J190" s="38">
        <v>125.54192520799999</v>
      </c>
      <c r="K190" s="38" t="s">
        <v>6</v>
      </c>
      <c r="L190" s="38" t="s">
        <v>213</v>
      </c>
      <c r="M190" s="42">
        <v>0.13421513342518099</v>
      </c>
      <c r="N190" s="43">
        <v>4.9000000000000004</v>
      </c>
      <c r="O190" s="38" t="s">
        <v>42</v>
      </c>
      <c r="P190" s="38" t="s">
        <v>42</v>
      </c>
      <c r="Q190" s="38" t="s">
        <v>42</v>
      </c>
    </row>
    <row r="191" spans="1:17">
      <c r="A191" s="38">
        <v>183</v>
      </c>
      <c r="B191" s="38" t="s">
        <v>563</v>
      </c>
      <c r="C191" s="39" t="s">
        <v>564</v>
      </c>
      <c r="D191" s="38" t="s">
        <v>41</v>
      </c>
      <c r="E191" s="38" t="s">
        <v>11</v>
      </c>
      <c r="F191" s="38" t="s">
        <v>42</v>
      </c>
      <c r="G191" s="38">
        <v>-8.5659767419999806</v>
      </c>
      <c r="H191" s="38">
        <v>125.542630149</v>
      </c>
      <c r="I191" s="38">
        <v>-8.5670002909999408</v>
      </c>
      <c r="J191" s="38">
        <v>125.54268381200001</v>
      </c>
      <c r="K191" s="38" t="s">
        <v>6</v>
      </c>
      <c r="L191" s="38" t="s">
        <v>213</v>
      </c>
      <c r="M191" s="42">
        <v>0.127283228659481</v>
      </c>
      <c r="N191" s="43">
        <v>4</v>
      </c>
      <c r="O191" s="38" t="s">
        <v>42</v>
      </c>
      <c r="P191" s="38" t="s">
        <v>42</v>
      </c>
      <c r="Q191" s="38" t="s">
        <v>42</v>
      </c>
    </row>
    <row r="192" spans="1:17">
      <c r="A192" s="38">
        <v>184</v>
      </c>
      <c r="B192" s="38" t="s">
        <v>565</v>
      </c>
      <c r="C192" s="39" t="s">
        <v>566</v>
      </c>
      <c r="D192" s="38" t="s">
        <v>41</v>
      </c>
      <c r="E192" s="38" t="s">
        <v>11</v>
      </c>
      <c r="F192" s="38" t="s">
        <v>42</v>
      </c>
      <c r="G192" s="38">
        <v>-8.5672761569999807</v>
      </c>
      <c r="H192" s="38">
        <v>125.54244756600001</v>
      </c>
      <c r="I192" s="38">
        <v>-8.5665341959999601</v>
      </c>
      <c r="J192" s="38">
        <v>125.541873921</v>
      </c>
      <c r="K192" s="38" t="s">
        <v>6</v>
      </c>
      <c r="L192" s="38" t="s">
        <v>213</v>
      </c>
      <c r="M192" s="42">
        <v>0.105398409854222</v>
      </c>
      <c r="N192" s="43">
        <v>4</v>
      </c>
      <c r="O192" s="38" t="s">
        <v>42</v>
      </c>
      <c r="P192" s="38" t="s">
        <v>42</v>
      </c>
      <c r="Q192" s="38" t="s">
        <v>42</v>
      </c>
    </row>
    <row r="193" spans="1:17">
      <c r="A193" s="38">
        <v>185</v>
      </c>
      <c r="B193" s="38" t="s">
        <v>567</v>
      </c>
      <c r="C193" s="39" t="s">
        <v>568</v>
      </c>
      <c r="D193" s="38" t="s">
        <v>41</v>
      </c>
      <c r="E193" s="38" t="s">
        <v>11</v>
      </c>
      <c r="F193" s="38" t="s">
        <v>42</v>
      </c>
      <c r="G193" s="38">
        <v>-8.5703375149999506</v>
      </c>
      <c r="H193" s="38">
        <v>125.542786834</v>
      </c>
      <c r="I193" s="38">
        <v>-8.5717697889999709</v>
      </c>
      <c r="J193" s="38">
        <v>125.54053258099999</v>
      </c>
      <c r="K193" s="38" t="s">
        <v>6</v>
      </c>
      <c r="L193" s="38" t="s">
        <v>213</v>
      </c>
      <c r="M193" s="42">
        <v>0.30350448125206397</v>
      </c>
      <c r="N193" s="43">
        <v>4.2</v>
      </c>
      <c r="O193" s="38" t="s">
        <v>42</v>
      </c>
      <c r="P193" s="38" t="s">
        <v>42</v>
      </c>
      <c r="Q193" s="38" t="s">
        <v>42</v>
      </c>
    </row>
    <row r="194" spans="1:17">
      <c r="A194" s="38">
        <v>186</v>
      </c>
      <c r="B194" s="38" t="s">
        <v>569</v>
      </c>
      <c r="C194" s="39" t="s">
        <v>570</v>
      </c>
      <c r="D194" s="38" t="s">
        <v>41</v>
      </c>
      <c r="E194" s="38" t="s">
        <v>11</v>
      </c>
      <c r="F194" s="38" t="s">
        <v>42</v>
      </c>
      <c r="G194" s="38">
        <v>-8.5715480919999401</v>
      </c>
      <c r="H194" s="38">
        <v>125.54125529300001</v>
      </c>
      <c r="I194" s="38">
        <v>-8.5706935579999595</v>
      </c>
      <c r="J194" s="38">
        <v>125.540526138</v>
      </c>
      <c r="K194" s="38" t="s">
        <v>6</v>
      </c>
      <c r="L194" s="38" t="s">
        <v>213</v>
      </c>
      <c r="M194" s="42">
        <v>0.12618466230738601</v>
      </c>
      <c r="N194" s="43">
        <v>3.5</v>
      </c>
      <c r="O194" s="38" t="s">
        <v>42</v>
      </c>
      <c r="P194" s="38" t="s">
        <v>42</v>
      </c>
      <c r="Q194" s="38" t="s">
        <v>42</v>
      </c>
    </row>
    <row r="195" spans="1:17">
      <c r="A195" s="38">
        <v>187</v>
      </c>
      <c r="B195" s="38" t="s">
        <v>571</v>
      </c>
      <c r="C195" s="39" t="s">
        <v>572</v>
      </c>
      <c r="D195" s="38" t="s">
        <v>41</v>
      </c>
      <c r="E195" s="38" t="s">
        <v>11</v>
      </c>
      <c r="F195" s="38" t="s">
        <v>42</v>
      </c>
      <c r="G195" s="38">
        <v>-8.5727787009999492</v>
      </c>
      <c r="H195" s="38">
        <v>125.54168223000001</v>
      </c>
      <c r="I195" s="38">
        <v>-8.5717917689999599</v>
      </c>
      <c r="J195" s="38">
        <v>125.54083244900001</v>
      </c>
      <c r="K195" s="38" t="s">
        <v>6</v>
      </c>
      <c r="L195" s="38" t="s">
        <v>213</v>
      </c>
      <c r="M195" s="42">
        <v>0.146571193588375</v>
      </c>
      <c r="N195" s="43">
        <v>3.5</v>
      </c>
      <c r="O195" s="38" t="s">
        <v>42</v>
      </c>
      <c r="P195" s="38" t="s">
        <v>42</v>
      </c>
      <c r="Q195" s="38" t="s">
        <v>42</v>
      </c>
    </row>
    <row r="196" spans="1:17">
      <c r="A196" s="38">
        <v>188</v>
      </c>
      <c r="B196" s="38" t="s">
        <v>573</v>
      </c>
      <c r="C196" s="39" t="s">
        <v>574</v>
      </c>
      <c r="D196" s="38" t="s">
        <v>41</v>
      </c>
      <c r="E196" s="38" t="s">
        <v>11</v>
      </c>
      <c r="F196" s="38" t="s">
        <v>42</v>
      </c>
      <c r="G196" s="38">
        <v>-8.5751160609999602</v>
      </c>
      <c r="H196" s="38">
        <v>125.537390656</v>
      </c>
      <c r="I196" s="38">
        <v>-8.5746032379999502</v>
      </c>
      <c r="J196" s="38">
        <v>125.53716889099999</v>
      </c>
      <c r="K196" s="38" t="s">
        <v>6</v>
      </c>
      <c r="L196" s="38" t="s">
        <v>213</v>
      </c>
      <c r="M196" s="42">
        <v>6.4603263664823093E-2</v>
      </c>
      <c r="N196" s="43">
        <v>3.6</v>
      </c>
      <c r="O196" s="38" t="s">
        <v>42</v>
      </c>
      <c r="P196" s="38" t="s">
        <v>42</v>
      </c>
      <c r="Q196" s="38" t="s">
        <v>42</v>
      </c>
    </row>
    <row r="197" spans="1:17">
      <c r="A197" s="38">
        <v>189</v>
      </c>
      <c r="B197" s="38" t="s">
        <v>575</v>
      </c>
      <c r="C197" s="39" t="s">
        <v>576</v>
      </c>
      <c r="D197" s="38" t="s">
        <v>41</v>
      </c>
      <c r="E197" s="38" t="s">
        <v>11</v>
      </c>
      <c r="F197" s="38" t="s">
        <v>42</v>
      </c>
      <c r="G197" s="38">
        <v>-8.5746143679999705</v>
      </c>
      <c r="H197" s="38">
        <v>125.538084328</v>
      </c>
      <c r="I197" s="38">
        <v>-8.5720420669999307</v>
      </c>
      <c r="J197" s="38">
        <v>125.53983593700001</v>
      </c>
      <c r="K197" s="38" t="s">
        <v>6</v>
      </c>
      <c r="L197" s="38" t="s">
        <v>213</v>
      </c>
      <c r="M197" s="42">
        <v>0.35220578898764598</v>
      </c>
      <c r="N197" s="43">
        <v>3.5</v>
      </c>
      <c r="O197" s="38" t="s">
        <v>42</v>
      </c>
      <c r="P197" s="38" t="s">
        <v>42</v>
      </c>
      <c r="Q197" s="38" t="s">
        <v>42</v>
      </c>
    </row>
    <row r="198" spans="1:17">
      <c r="A198" s="38">
        <v>190</v>
      </c>
      <c r="B198" s="38" t="s">
        <v>577</v>
      </c>
      <c r="C198" s="39" t="s">
        <v>578</v>
      </c>
      <c r="D198" s="38" t="s">
        <v>41</v>
      </c>
      <c r="E198" s="38" t="s">
        <v>11</v>
      </c>
      <c r="F198" s="38" t="s">
        <v>42</v>
      </c>
      <c r="G198" s="38">
        <v>-8.5667222119999504</v>
      </c>
      <c r="H198" s="38">
        <v>125.533831306</v>
      </c>
      <c r="I198" s="38">
        <v>-8.5639731429999397</v>
      </c>
      <c r="J198" s="38">
        <v>125.535151133</v>
      </c>
      <c r="K198" s="38" t="s">
        <v>96</v>
      </c>
      <c r="L198" s="38" t="s">
        <v>111</v>
      </c>
      <c r="M198" s="42">
        <v>0.40701047363426801</v>
      </c>
      <c r="N198" s="43">
        <v>4.0999999999999996</v>
      </c>
      <c r="O198" s="38" t="s">
        <v>42</v>
      </c>
      <c r="P198" s="38" t="s">
        <v>42</v>
      </c>
      <c r="Q198" s="38" t="s">
        <v>42</v>
      </c>
    </row>
    <row r="199" spans="1:17">
      <c r="A199" s="38">
        <v>191</v>
      </c>
      <c r="B199" s="38" t="s">
        <v>579</v>
      </c>
      <c r="C199" s="39" t="s">
        <v>580</v>
      </c>
      <c r="D199" s="38" t="s">
        <v>41</v>
      </c>
      <c r="E199" s="38" t="s">
        <v>11</v>
      </c>
      <c r="F199" s="38" t="s">
        <v>42</v>
      </c>
      <c r="G199" s="38">
        <v>-8.5667713429999708</v>
      </c>
      <c r="H199" s="38">
        <v>125.534256685</v>
      </c>
      <c r="I199" s="38">
        <v>-8.5662146169999591</v>
      </c>
      <c r="J199" s="38">
        <v>125.534344683</v>
      </c>
      <c r="K199" s="38" t="s">
        <v>96</v>
      </c>
      <c r="L199" s="38" t="s">
        <v>111</v>
      </c>
      <c r="M199" s="42">
        <v>6.23665064549217E-2</v>
      </c>
      <c r="N199" s="43">
        <v>3.1</v>
      </c>
      <c r="O199" s="38" t="s">
        <v>42</v>
      </c>
      <c r="P199" s="38" t="s">
        <v>42</v>
      </c>
      <c r="Q199" s="38" t="s">
        <v>42</v>
      </c>
    </row>
    <row r="200" spans="1:17">
      <c r="A200" s="38">
        <v>192</v>
      </c>
      <c r="B200" s="38" t="s">
        <v>581</v>
      </c>
      <c r="C200" s="39" t="s">
        <v>582</v>
      </c>
      <c r="D200" s="38" t="s">
        <v>41</v>
      </c>
      <c r="E200" s="38" t="s">
        <v>11</v>
      </c>
      <c r="F200" s="38" t="s">
        <v>42</v>
      </c>
      <c r="G200" s="38">
        <v>-8.5661739519999305</v>
      </c>
      <c r="H200" s="38">
        <v>125.534346402</v>
      </c>
      <c r="I200" s="38">
        <v>-8.5650310019999605</v>
      </c>
      <c r="J200" s="38">
        <v>125.534534482</v>
      </c>
      <c r="K200" s="38" t="s">
        <v>96</v>
      </c>
      <c r="L200" s="38" t="s">
        <v>111</v>
      </c>
      <c r="M200" s="42">
        <v>0.12823683799760699</v>
      </c>
      <c r="N200" s="43">
        <v>4.0999999999999996</v>
      </c>
      <c r="O200" s="38" t="s">
        <v>42</v>
      </c>
      <c r="P200" s="38" t="s">
        <v>42</v>
      </c>
      <c r="Q200" s="38" t="s">
        <v>42</v>
      </c>
    </row>
    <row r="201" spans="1:17">
      <c r="A201" s="38">
        <v>193</v>
      </c>
      <c r="B201" s="38" t="s">
        <v>583</v>
      </c>
      <c r="C201" s="39" t="s">
        <v>584</v>
      </c>
      <c r="D201" s="38" t="s">
        <v>41</v>
      </c>
      <c r="E201" s="38" t="s">
        <v>11</v>
      </c>
      <c r="F201" s="38" t="s">
        <v>42</v>
      </c>
      <c r="G201" s="38">
        <v>-8.5656721839999399</v>
      </c>
      <c r="H201" s="38">
        <v>125.53478556899999</v>
      </c>
      <c r="I201" s="38">
        <v>-8.5661001779999406</v>
      </c>
      <c r="J201" s="38">
        <v>125.535753579</v>
      </c>
      <c r="K201" s="38" t="s">
        <v>96</v>
      </c>
      <c r="L201" s="38" t="s">
        <v>111</v>
      </c>
      <c r="M201" s="42">
        <v>0.116780489406051</v>
      </c>
      <c r="N201" s="43">
        <v>3.2</v>
      </c>
      <c r="O201" s="38" t="s">
        <v>42</v>
      </c>
      <c r="P201" s="38" t="s">
        <v>42</v>
      </c>
      <c r="Q201" s="38" t="s">
        <v>42</v>
      </c>
    </row>
    <row r="202" spans="1:17">
      <c r="A202" s="38">
        <v>194</v>
      </c>
      <c r="B202" s="38" t="s">
        <v>585</v>
      </c>
      <c r="C202" s="39" t="s">
        <v>586</v>
      </c>
      <c r="D202" s="38" t="s">
        <v>41</v>
      </c>
      <c r="E202" s="38" t="s">
        <v>11</v>
      </c>
      <c r="F202" s="38" t="s">
        <v>42</v>
      </c>
      <c r="G202" s="38">
        <v>-8.5657414679999402</v>
      </c>
      <c r="H202" s="38">
        <v>125.53473617900001</v>
      </c>
      <c r="I202" s="38">
        <v>-8.5657114089999595</v>
      </c>
      <c r="J202" s="38">
        <v>125.53444705299999</v>
      </c>
      <c r="K202" s="38" t="s">
        <v>96</v>
      </c>
      <c r="L202" s="38" t="s">
        <v>111</v>
      </c>
      <c r="M202" s="42">
        <v>3.2020029035220901E-2</v>
      </c>
      <c r="N202" s="43">
        <v>3.3</v>
      </c>
      <c r="O202" s="38" t="s">
        <v>42</v>
      </c>
      <c r="P202" s="38" t="s">
        <v>42</v>
      </c>
      <c r="Q202" s="38" t="s">
        <v>42</v>
      </c>
    </row>
    <row r="203" spans="1:17">
      <c r="A203" s="38">
        <v>195</v>
      </c>
      <c r="B203" s="38" t="s">
        <v>587</v>
      </c>
      <c r="C203" s="39" t="s">
        <v>588</v>
      </c>
      <c r="D203" s="38" t="s">
        <v>41</v>
      </c>
      <c r="E203" s="38" t="s">
        <v>11</v>
      </c>
      <c r="F203" s="38" t="s">
        <v>42</v>
      </c>
      <c r="G203" s="38">
        <v>-8.5661358919999806</v>
      </c>
      <c r="H203" s="38">
        <v>125.533909995</v>
      </c>
      <c r="I203" s="38">
        <v>-8.5662597739999509</v>
      </c>
      <c r="J203" s="38">
        <v>125.53464443</v>
      </c>
      <c r="K203" s="38" t="s">
        <v>96</v>
      </c>
      <c r="L203" s="38" t="s">
        <v>111</v>
      </c>
      <c r="M203" s="42">
        <v>8.2109876847984306E-2</v>
      </c>
      <c r="N203" s="43">
        <v>3.2</v>
      </c>
      <c r="O203" s="38" t="s">
        <v>42</v>
      </c>
      <c r="P203" s="38" t="s">
        <v>42</v>
      </c>
      <c r="Q203" s="38" t="s">
        <v>42</v>
      </c>
    </row>
    <row r="204" spans="1:17">
      <c r="A204" s="38">
        <v>196</v>
      </c>
      <c r="B204" s="38" t="s">
        <v>589</v>
      </c>
      <c r="C204" s="39" t="s">
        <v>590</v>
      </c>
      <c r="D204" s="38" t="s">
        <v>41</v>
      </c>
      <c r="E204" s="38" t="s">
        <v>11</v>
      </c>
      <c r="F204" s="38" t="s">
        <v>42</v>
      </c>
      <c r="G204" s="38">
        <v>-8.5655213869999294</v>
      </c>
      <c r="H204" s="38">
        <v>125.534483209</v>
      </c>
      <c r="I204" s="38">
        <v>-8.5655607399999703</v>
      </c>
      <c r="J204" s="38">
        <v>125.53476451900001</v>
      </c>
      <c r="K204" s="38" t="s">
        <v>96</v>
      </c>
      <c r="L204" s="38" t="s">
        <v>111</v>
      </c>
      <c r="M204" s="42">
        <v>3.1291029225869099E-2</v>
      </c>
      <c r="N204" s="43">
        <v>3.5</v>
      </c>
      <c r="O204" s="38" t="s">
        <v>42</v>
      </c>
      <c r="P204" s="38" t="s">
        <v>42</v>
      </c>
      <c r="Q204" s="38" t="s">
        <v>42</v>
      </c>
    </row>
    <row r="205" spans="1:17">
      <c r="A205" s="38">
        <v>197</v>
      </c>
      <c r="B205" s="38" t="s">
        <v>591</v>
      </c>
      <c r="C205" s="39" t="s">
        <v>592</v>
      </c>
      <c r="D205" s="38" t="s">
        <v>41</v>
      </c>
      <c r="E205" s="38" t="s">
        <v>11</v>
      </c>
      <c r="F205" s="38" t="s">
        <v>42</v>
      </c>
      <c r="G205" s="38">
        <v>-8.5649652019999394</v>
      </c>
      <c r="H205" s="38">
        <v>125.53453622399999</v>
      </c>
      <c r="I205" s="38">
        <v>-8.5636496079999294</v>
      </c>
      <c r="J205" s="38">
        <v>125.534946512</v>
      </c>
      <c r="K205" s="38" t="s">
        <v>96</v>
      </c>
      <c r="L205" s="38" t="s">
        <v>111</v>
      </c>
      <c r="M205" s="42">
        <v>0.15351978448411899</v>
      </c>
      <c r="N205" s="43">
        <v>3.4</v>
      </c>
      <c r="O205" s="38" t="s">
        <v>42</v>
      </c>
      <c r="P205" s="38" t="s">
        <v>42</v>
      </c>
      <c r="Q205" s="38" t="s">
        <v>42</v>
      </c>
    </row>
    <row r="206" spans="1:17">
      <c r="A206" s="38">
        <v>198</v>
      </c>
      <c r="B206" s="38" t="s">
        <v>593</v>
      </c>
      <c r="C206" s="39" t="s">
        <v>594</v>
      </c>
      <c r="D206" s="38" t="s">
        <v>41</v>
      </c>
      <c r="E206" s="38" t="s">
        <v>11</v>
      </c>
      <c r="F206" s="38" t="s">
        <v>42</v>
      </c>
      <c r="G206" s="38">
        <v>-8.5649378119999309</v>
      </c>
      <c r="H206" s="38">
        <v>125.534068467</v>
      </c>
      <c r="I206" s="38">
        <v>-8.5650542249999297</v>
      </c>
      <c r="J206" s="38">
        <v>125.534836435</v>
      </c>
      <c r="K206" s="38" t="s">
        <v>96</v>
      </c>
      <c r="L206" s="38" t="s">
        <v>111</v>
      </c>
      <c r="M206" s="42">
        <v>8.5587130104924303E-2</v>
      </c>
      <c r="N206" s="43">
        <v>3.4</v>
      </c>
      <c r="O206" s="38" t="s">
        <v>42</v>
      </c>
      <c r="P206" s="38" t="s">
        <v>42</v>
      </c>
      <c r="Q206" s="38" t="s">
        <v>42</v>
      </c>
    </row>
    <row r="207" spans="1:17">
      <c r="A207" s="38">
        <v>199</v>
      </c>
      <c r="B207" s="38" t="s">
        <v>595</v>
      </c>
      <c r="C207" s="39" t="s">
        <v>596</v>
      </c>
      <c r="D207" s="38" t="s">
        <v>41</v>
      </c>
      <c r="E207" s="38" t="s">
        <v>11</v>
      </c>
      <c r="F207" s="38" t="s">
        <v>42</v>
      </c>
      <c r="G207" s="38">
        <v>-8.5642688619999507</v>
      </c>
      <c r="H207" s="38">
        <v>125.53468624600001</v>
      </c>
      <c r="I207" s="38">
        <v>-8.5643428979999499</v>
      </c>
      <c r="J207" s="38">
        <v>125.53497983600001</v>
      </c>
      <c r="K207" s="38" t="s">
        <v>96</v>
      </c>
      <c r="L207" s="38" t="s">
        <v>111</v>
      </c>
      <c r="M207" s="42">
        <v>3.3387935371011299E-2</v>
      </c>
      <c r="N207" s="43">
        <v>3</v>
      </c>
      <c r="O207" s="38" t="s">
        <v>42</v>
      </c>
      <c r="P207" s="38" t="s">
        <v>42</v>
      </c>
      <c r="Q207" s="38" t="s">
        <v>42</v>
      </c>
    </row>
    <row r="208" spans="1:17">
      <c r="A208" s="38">
        <v>200</v>
      </c>
      <c r="B208" s="38" t="s">
        <v>597</v>
      </c>
      <c r="C208" s="39" t="s">
        <v>598</v>
      </c>
      <c r="D208" s="38" t="s">
        <v>41</v>
      </c>
      <c r="E208" s="38" t="s">
        <v>11</v>
      </c>
      <c r="F208" s="38" t="s">
        <v>42</v>
      </c>
      <c r="G208" s="38">
        <v>-8.5644165259999507</v>
      </c>
      <c r="H208" s="38">
        <v>125.572372704</v>
      </c>
      <c r="I208" s="38">
        <v>-8.5673565239999299</v>
      </c>
      <c r="J208" s="38">
        <v>125.566955819</v>
      </c>
      <c r="K208" s="38" t="s">
        <v>96</v>
      </c>
      <c r="L208" s="38" t="s">
        <v>111</v>
      </c>
      <c r="M208" s="42">
        <v>0.746666100732572</v>
      </c>
      <c r="N208" s="43">
        <v>4</v>
      </c>
      <c r="O208" s="38" t="s">
        <v>42</v>
      </c>
      <c r="P208" s="38" t="s">
        <v>42</v>
      </c>
      <c r="Q208" s="38" t="s">
        <v>42</v>
      </c>
    </row>
    <row r="209" spans="1:17">
      <c r="A209" s="38">
        <v>201</v>
      </c>
      <c r="B209" s="38" t="s">
        <v>599</v>
      </c>
      <c r="C209" s="39" t="s">
        <v>600</v>
      </c>
      <c r="D209" s="38" t="s">
        <v>41</v>
      </c>
      <c r="E209" s="38" t="s">
        <v>11</v>
      </c>
      <c r="F209" s="38" t="s">
        <v>42</v>
      </c>
      <c r="G209" s="38">
        <v>-8.5621355319999601</v>
      </c>
      <c r="H209" s="38">
        <v>125.541777598</v>
      </c>
      <c r="I209" s="38">
        <v>-8.5620901789999397</v>
      </c>
      <c r="J209" s="38">
        <v>125.54290166299999</v>
      </c>
      <c r="K209" s="38" t="s">
        <v>96</v>
      </c>
      <c r="L209" s="38" t="s">
        <v>111</v>
      </c>
      <c r="M209" s="42">
        <v>0.12395159819726401</v>
      </c>
      <c r="N209" s="43">
        <v>6</v>
      </c>
      <c r="O209" s="38" t="s">
        <v>42</v>
      </c>
      <c r="P209" s="38" t="s">
        <v>527</v>
      </c>
      <c r="Q209" s="38" t="s">
        <v>42</v>
      </c>
    </row>
    <row r="210" spans="1:17">
      <c r="A210" s="38">
        <v>202</v>
      </c>
      <c r="B210" s="38" t="s">
        <v>601</v>
      </c>
      <c r="C210" s="39" t="s">
        <v>602</v>
      </c>
      <c r="D210" s="38" t="s">
        <v>41</v>
      </c>
      <c r="E210" s="38" t="s">
        <v>11</v>
      </c>
      <c r="F210" s="38" t="s">
        <v>42</v>
      </c>
      <c r="G210" s="38">
        <v>-8.5688808779999608</v>
      </c>
      <c r="H210" s="38">
        <v>125.56711744899999</v>
      </c>
      <c r="I210" s="38">
        <v>-8.5965031529999596</v>
      </c>
      <c r="J210" s="38">
        <v>125.57334125200001</v>
      </c>
      <c r="K210" s="38" t="s">
        <v>206</v>
      </c>
      <c r="L210" s="38" t="s">
        <v>111</v>
      </c>
      <c r="M210" s="42">
        <v>5.4801327306015004</v>
      </c>
      <c r="N210" s="43">
        <v>4</v>
      </c>
      <c r="O210" s="38" t="s">
        <v>42</v>
      </c>
      <c r="P210" s="38" t="s">
        <v>42</v>
      </c>
      <c r="Q210" s="38" t="s">
        <v>603</v>
      </c>
    </row>
    <row r="211" spans="1:17">
      <c r="A211" s="38">
        <v>203</v>
      </c>
      <c r="B211" s="38" t="s">
        <v>604</v>
      </c>
      <c r="C211" s="39" t="s">
        <v>605</v>
      </c>
      <c r="D211" s="38" t="s">
        <v>41</v>
      </c>
      <c r="E211" s="38" t="s">
        <v>11</v>
      </c>
      <c r="F211" s="38" t="s">
        <v>42</v>
      </c>
      <c r="G211" s="38">
        <v>-8.5967051269999502</v>
      </c>
      <c r="H211" s="38">
        <v>125.576029999</v>
      </c>
      <c r="I211" s="38">
        <v>-8.5897287279999492</v>
      </c>
      <c r="J211" s="38">
        <v>125.570586457</v>
      </c>
      <c r="K211" s="38" t="s">
        <v>96</v>
      </c>
      <c r="L211" s="38" t="s">
        <v>111</v>
      </c>
      <c r="M211" s="42">
        <v>1.3610883869813799</v>
      </c>
      <c r="N211" s="43">
        <v>4.2</v>
      </c>
      <c r="O211" s="38" t="s">
        <v>42</v>
      </c>
      <c r="P211" s="38" t="s">
        <v>42</v>
      </c>
      <c r="Q211" s="38" t="s">
        <v>42</v>
      </c>
    </row>
    <row r="212" spans="1:17">
      <c r="A212" s="38">
        <v>204</v>
      </c>
      <c r="B212" s="38" t="s">
        <v>606</v>
      </c>
      <c r="C212" s="39" t="s">
        <v>607</v>
      </c>
      <c r="D212" s="38" t="s">
        <v>41</v>
      </c>
      <c r="E212" s="38" t="s">
        <v>11</v>
      </c>
      <c r="F212" s="38" t="s">
        <v>42</v>
      </c>
      <c r="G212" s="38">
        <v>-8.5674137199999301</v>
      </c>
      <c r="H212" s="38">
        <v>125.566909784</v>
      </c>
      <c r="I212" s="38">
        <v>-8.5688804029999801</v>
      </c>
      <c r="J212" s="38">
        <v>125.56706101499999</v>
      </c>
      <c r="K212" s="38" t="s">
        <v>96</v>
      </c>
      <c r="L212" s="38" t="s">
        <v>111</v>
      </c>
      <c r="M212" s="42">
        <v>0.17912712536429801</v>
      </c>
      <c r="N212" s="43">
        <v>3.8</v>
      </c>
      <c r="O212" s="38" t="s">
        <v>42</v>
      </c>
      <c r="P212" s="38" t="s">
        <v>42</v>
      </c>
      <c r="Q212" s="38" t="s">
        <v>42</v>
      </c>
    </row>
    <row r="213" spans="1:17">
      <c r="A213" s="38">
        <v>205</v>
      </c>
      <c r="B213" s="38" t="s">
        <v>608</v>
      </c>
      <c r="C213" s="39" t="s">
        <v>609</v>
      </c>
      <c r="D213" s="38" t="s">
        <v>41</v>
      </c>
      <c r="E213" s="38" t="s">
        <v>11</v>
      </c>
      <c r="F213" s="38" t="s">
        <v>42</v>
      </c>
      <c r="G213" s="38">
        <v>-8.5673702489999606</v>
      </c>
      <c r="H213" s="38">
        <v>125.566882671</v>
      </c>
      <c r="I213" s="38">
        <v>-8.5591152489999391</v>
      </c>
      <c r="J213" s="38">
        <v>125.564917772</v>
      </c>
      <c r="K213" s="38" t="s">
        <v>206</v>
      </c>
      <c r="L213" s="38" t="s">
        <v>111</v>
      </c>
      <c r="M213" s="42">
        <v>0.98907049691974502</v>
      </c>
      <c r="N213" s="43">
        <v>5</v>
      </c>
      <c r="O213" s="38" t="s">
        <v>42</v>
      </c>
      <c r="P213" s="38" t="s">
        <v>42</v>
      </c>
      <c r="Q213" s="38" t="s">
        <v>42</v>
      </c>
    </row>
    <row r="214" spans="1:17">
      <c r="A214" s="38">
        <v>206</v>
      </c>
      <c r="B214" s="38" t="s">
        <v>610</v>
      </c>
      <c r="C214" s="39" t="s">
        <v>611</v>
      </c>
      <c r="D214" s="38" t="s">
        <v>41</v>
      </c>
      <c r="E214" s="38" t="s">
        <v>11</v>
      </c>
      <c r="F214" s="38" t="s">
        <v>42</v>
      </c>
      <c r="G214" s="38">
        <v>-8.5643807179999403</v>
      </c>
      <c r="H214" s="38">
        <v>125.570474881</v>
      </c>
      <c r="I214" s="38">
        <v>-8.5637844589999794</v>
      </c>
      <c r="J214" s="38">
        <v>125.569250582</v>
      </c>
      <c r="K214" s="38" t="s">
        <v>6</v>
      </c>
      <c r="L214" s="38" t="s">
        <v>213</v>
      </c>
      <c r="M214" s="42">
        <v>0.20650234553989699</v>
      </c>
      <c r="N214" s="43">
        <v>3.4</v>
      </c>
      <c r="O214" s="38" t="s">
        <v>42</v>
      </c>
      <c r="P214" s="38" t="s">
        <v>42</v>
      </c>
      <c r="Q214" s="38" t="s">
        <v>42</v>
      </c>
    </row>
    <row r="215" spans="1:17">
      <c r="A215" s="38">
        <v>207</v>
      </c>
      <c r="B215" s="38" t="s">
        <v>612</v>
      </c>
      <c r="C215" s="39" t="s">
        <v>613</v>
      </c>
      <c r="D215" s="38" t="s">
        <v>41</v>
      </c>
      <c r="E215" s="38" t="s">
        <v>11</v>
      </c>
      <c r="F215" s="38" t="s">
        <v>42</v>
      </c>
      <c r="G215" s="38">
        <v>-8.5641000579999496</v>
      </c>
      <c r="H215" s="38">
        <v>125.57133511799999</v>
      </c>
      <c r="I215" s="38">
        <v>-8.5622296729999299</v>
      </c>
      <c r="J215" s="38">
        <v>125.572239717</v>
      </c>
      <c r="K215" s="38" t="s">
        <v>6</v>
      </c>
      <c r="L215" s="38" t="s">
        <v>213</v>
      </c>
      <c r="M215" s="42">
        <v>0.41061641152401102</v>
      </c>
      <c r="N215" s="43">
        <v>3</v>
      </c>
      <c r="O215" s="38" t="s">
        <v>42</v>
      </c>
      <c r="P215" s="38" t="s">
        <v>42</v>
      </c>
      <c r="Q215" s="38" t="s">
        <v>42</v>
      </c>
    </row>
    <row r="216" spans="1:17">
      <c r="A216" s="38">
        <v>208</v>
      </c>
      <c r="B216" s="38" t="s">
        <v>614</v>
      </c>
      <c r="C216" s="39" t="s">
        <v>615</v>
      </c>
      <c r="D216" s="38" t="s">
        <v>41</v>
      </c>
      <c r="E216" s="38" t="s">
        <v>11</v>
      </c>
      <c r="F216" s="38" t="s">
        <v>42</v>
      </c>
      <c r="G216" s="38">
        <v>-8.5659772739999802</v>
      </c>
      <c r="H216" s="38">
        <v>125.56797436399999</v>
      </c>
      <c r="I216" s="38">
        <v>-8.5586581429999509</v>
      </c>
      <c r="J216" s="38">
        <v>125.568718475</v>
      </c>
      <c r="K216" s="38" t="s">
        <v>96</v>
      </c>
      <c r="L216" s="38" t="s">
        <v>111</v>
      </c>
      <c r="M216" s="42">
        <v>0.89054563226131001</v>
      </c>
      <c r="N216" s="43">
        <v>5</v>
      </c>
      <c r="O216" s="38" t="s">
        <v>42</v>
      </c>
      <c r="P216" s="38" t="s">
        <v>42</v>
      </c>
      <c r="Q216" s="38" t="s">
        <v>42</v>
      </c>
    </row>
    <row r="217" spans="1:17">
      <c r="A217" s="38">
        <v>209</v>
      </c>
      <c r="B217" s="38" t="s">
        <v>616</v>
      </c>
      <c r="C217" s="39" t="s">
        <v>617</v>
      </c>
      <c r="D217" s="38" t="s">
        <v>41</v>
      </c>
      <c r="E217" s="38" t="s">
        <v>11</v>
      </c>
      <c r="F217" s="38" t="s">
        <v>42</v>
      </c>
      <c r="G217" s="38">
        <v>-8.5611833759999705</v>
      </c>
      <c r="H217" s="38">
        <v>125.57212891499999</v>
      </c>
      <c r="I217" s="38">
        <v>-8.5610340719999307</v>
      </c>
      <c r="J217" s="38">
        <v>125.569531802</v>
      </c>
      <c r="K217" s="38" t="s">
        <v>6</v>
      </c>
      <c r="L217" s="38" t="s">
        <v>213</v>
      </c>
      <c r="M217" s="42">
        <v>0.30208855806193302</v>
      </c>
      <c r="N217" s="43">
        <v>3.7</v>
      </c>
      <c r="O217" s="38" t="s">
        <v>42</v>
      </c>
      <c r="P217" s="38" t="s">
        <v>42</v>
      </c>
      <c r="Q217" s="38" t="s">
        <v>42</v>
      </c>
    </row>
    <row r="218" spans="1:17">
      <c r="A218" s="38">
        <v>210</v>
      </c>
      <c r="B218" s="38" t="s">
        <v>618</v>
      </c>
      <c r="C218" s="39" t="s">
        <v>619</v>
      </c>
      <c r="D218" s="38" t="s">
        <v>41</v>
      </c>
      <c r="E218" s="38" t="s">
        <v>11</v>
      </c>
      <c r="F218" s="38" t="s">
        <v>42</v>
      </c>
      <c r="G218" s="38">
        <v>-8.5592386679999795</v>
      </c>
      <c r="H218" s="38">
        <v>125.56885601499999</v>
      </c>
      <c r="I218" s="38">
        <v>-8.5601887379999706</v>
      </c>
      <c r="J218" s="38">
        <v>125.570113918</v>
      </c>
      <c r="K218" s="38" t="s">
        <v>6</v>
      </c>
      <c r="L218" s="38" t="s">
        <v>213</v>
      </c>
      <c r="M218" s="42">
        <v>0.17394960497028999</v>
      </c>
      <c r="N218" s="43">
        <v>7</v>
      </c>
      <c r="O218" s="38" t="s">
        <v>42</v>
      </c>
      <c r="P218" s="38" t="s">
        <v>42</v>
      </c>
      <c r="Q218" s="38" t="s">
        <v>42</v>
      </c>
    </row>
    <row r="219" spans="1:17">
      <c r="A219" s="38">
        <v>211</v>
      </c>
      <c r="B219" s="38" t="s">
        <v>620</v>
      </c>
      <c r="C219" s="39" t="s">
        <v>621</v>
      </c>
      <c r="D219" s="38" t="s">
        <v>41</v>
      </c>
      <c r="E219" s="38" t="s">
        <v>11</v>
      </c>
      <c r="F219" s="38" t="s">
        <v>42</v>
      </c>
      <c r="G219" s="38">
        <v>-8.5600264249999292</v>
      </c>
      <c r="H219" s="38">
        <v>125.569826945</v>
      </c>
      <c r="I219" s="38">
        <v>-8.5606077049999403</v>
      </c>
      <c r="J219" s="38">
        <v>125.56950432799999</v>
      </c>
      <c r="K219" s="38" t="s">
        <v>6</v>
      </c>
      <c r="L219" s="38" t="s">
        <v>213</v>
      </c>
      <c r="M219" s="42">
        <v>7.3667716375755699E-2</v>
      </c>
      <c r="N219" s="43">
        <v>3.8</v>
      </c>
      <c r="O219" s="38" t="s">
        <v>42</v>
      </c>
      <c r="P219" s="38" t="s">
        <v>42</v>
      </c>
      <c r="Q219" s="38" t="s">
        <v>42</v>
      </c>
    </row>
    <row r="220" spans="1:17">
      <c r="A220" s="38">
        <v>212</v>
      </c>
      <c r="B220" s="38" t="s">
        <v>622</v>
      </c>
      <c r="C220" s="39" t="s">
        <v>623</v>
      </c>
      <c r="D220" s="38" t="s">
        <v>41</v>
      </c>
      <c r="E220" s="38" t="s">
        <v>11</v>
      </c>
      <c r="F220" s="38" t="s">
        <v>42</v>
      </c>
      <c r="G220" s="38">
        <v>-8.5586831489999309</v>
      </c>
      <c r="H220" s="38">
        <v>125.568777776</v>
      </c>
      <c r="I220" s="38">
        <v>-8.5603481879999794</v>
      </c>
      <c r="J220" s="38">
        <v>125.56809524099999</v>
      </c>
      <c r="K220" s="38" t="s">
        <v>96</v>
      </c>
      <c r="L220" s="38" t="s">
        <v>111</v>
      </c>
      <c r="M220" s="42">
        <v>0.261792276838824</v>
      </c>
      <c r="N220" s="43">
        <v>6</v>
      </c>
      <c r="O220" s="38" t="s">
        <v>42</v>
      </c>
      <c r="P220" s="38" t="s">
        <v>42</v>
      </c>
      <c r="Q220" s="38" t="s">
        <v>42</v>
      </c>
    </row>
    <row r="221" spans="1:17">
      <c r="A221" s="38">
        <v>213</v>
      </c>
      <c r="B221" s="38" t="s">
        <v>624</v>
      </c>
      <c r="C221" s="39" t="s">
        <v>625</v>
      </c>
      <c r="D221" s="38" t="s">
        <v>41</v>
      </c>
      <c r="E221" s="38" t="s">
        <v>11</v>
      </c>
      <c r="F221" s="38" t="s">
        <v>42</v>
      </c>
      <c r="G221" s="38">
        <v>-8.55985903799996</v>
      </c>
      <c r="H221" s="38">
        <v>125.568026874</v>
      </c>
      <c r="I221" s="38">
        <v>-8.5598099599999404</v>
      </c>
      <c r="J221" s="38">
        <v>125.568806072</v>
      </c>
      <c r="K221" s="38" t="s">
        <v>96</v>
      </c>
      <c r="L221" s="38" t="s">
        <v>111</v>
      </c>
      <c r="M221" s="42">
        <v>8.60023073099241E-2</v>
      </c>
      <c r="N221" s="43">
        <v>5</v>
      </c>
      <c r="O221" s="38" t="s">
        <v>42</v>
      </c>
      <c r="P221" s="38" t="s">
        <v>42</v>
      </c>
      <c r="Q221" s="38" t="s">
        <v>42</v>
      </c>
    </row>
    <row r="222" spans="1:17">
      <c r="A222" s="38">
        <v>214</v>
      </c>
      <c r="B222" s="38" t="s">
        <v>626</v>
      </c>
      <c r="C222" s="39" t="s">
        <v>627</v>
      </c>
      <c r="D222" s="38" t="s">
        <v>41</v>
      </c>
      <c r="E222" s="38" t="s">
        <v>11</v>
      </c>
      <c r="F222" s="38" t="s">
        <v>42</v>
      </c>
      <c r="G222" s="38">
        <v>-8.5593754559999393</v>
      </c>
      <c r="H222" s="38">
        <v>125.568024915</v>
      </c>
      <c r="I222" s="38">
        <v>-8.5593121999999706</v>
      </c>
      <c r="J222" s="38">
        <v>125.56877957</v>
      </c>
      <c r="K222" s="38" t="s">
        <v>96</v>
      </c>
      <c r="L222" s="38" t="s">
        <v>111</v>
      </c>
      <c r="M222" s="42">
        <v>8.3421496704395207E-2</v>
      </c>
      <c r="N222" s="43">
        <v>5</v>
      </c>
      <c r="O222" s="38" t="s">
        <v>42</v>
      </c>
      <c r="P222" s="38" t="s">
        <v>42</v>
      </c>
      <c r="Q222" s="38" t="s">
        <v>42</v>
      </c>
    </row>
    <row r="223" spans="1:17">
      <c r="A223" s="38">
        <v>215</v>
      </c>
      <c r="B223" s="38" t="s">
        <v>628</v>
      </c>
      <c r="C223" s="39" t="s">
        <v>629</v>
      </c>
      <c r="D223" s="38" t="s">
        <v>41</v>
      </c>
      <c r="E223" s="38" t="s">
        <v>11</v>
      </c>
      <c r="F223" s="38" t="s">
        <v>42</v>
      </c>
      <c r="G223" s="38">
        <v>-8.5610856799999606</v>
      </c>
      <c r="H223" s="38">
        <v>125.57217495800001</v>
      </c>
      <c r="I223" s="38">
        <v>-8.55442653999995</v>
      </c>
      <c r="J223" s="38">
        <v>125.568995743</v>
      </c>
      <c r="K223" s="38" t="s">
        <v>96</v>
      </c>
      <c r="L223" s="38" t="s">
        <v>111</v>
      </c>
      <c r="M223" s="42">
        <v>0.91974973265250703</v>
      </c>
      <c r="N223" s="43">
        <v>7</v>
      </c>
      <c r="O223" s="38" t="s">
        <v>42</v>
      </c>
      <c r="P223" s="38" t="s">
        <v>42</v>
      </c>
      <c r="Q223" s="38" t="s">
        <v>42</v>
      </c>
    </row>
    <row r="224" spans="1:17">
      <c r="A224" s="38">
        <v>216</v>
      </c>
      <c r="B224" s="38" t="s">
        <v>630</v>
      </c>
      <c r="C224" s="39" t="s">
        <v>631</v>
      </c>
      <c r="D224" s="38" t="s">
        <v>41</v>
      </c>
      <c r="E224" s="38" t="s">
        <v>11</v>
      </c>
      <c r="F224" s="38" t="s">
        <v>42</v>
      </c>
      <c r="G224" s="38">
        <v>-8.5623121689999397</v>
      </c>
      <c r="H224" s="38">
        <v>125.56575647</v>
      </c>
      <c r="I224" s="38">
        <v>-8.5627182459999691</v>
      </c>
      <c r="J224" s="38">
        <v>125.56789721</v>
      </c>
      <c r="K224" s="38" t="s">
        <v>6</v>
      </c>
      <c r="L224" s="38" t="s">
        <v>213</v>
      </c>
      <c r="M224" s="42">
        <v>0.243047175356082</v>
      </c>
      <c r="N224" s="43">
        <v>4</v>
      </c>
      <c r="O224" s="38" t="s">
        <v>42</v>
      </c>
      <c r="P224" s="38" t="s">
        <v>42</v>
      </c>
      <c r="Q224" s="38" t="s">
        <v>42</v>
      </c>
    </row>
    <row r="225" spans="1:17">
      <c r="A225" s="38">
        <v>217</v>
      </c>
      <c r="B225" s="38" t="s">
        <v>632</v>
      </c>
      <c r="C225" s="39" t="s">
        <v>633</v>
      </c>
      <c r="D225" s="38" t="s">
        <v>41</v>
      </c>
      <c r="E225" s="38" t="s">
        <v>11</v>
      </c>
      <c r="F225" s="38" t="s">
        <v>42</v>
      </c>
      <c r="G225" s="38">
        <v>-8.5630826399999496</v>
      </c>
      <c r="H225" s="38">
        <v>125.567825236</v>
      </c>
      <c r="I225" s="38">
        <v>-8.5629847439999498</v>
      </c>
      <c r="J225" s="38">
        <v>125.566586556</v>
      </c>
      <c r="K225" s="38" t="s">
        <v>6</v>
      </c>
      <c r="L225" s="38" t="s">
        <v>213</v>
      </c>
      <c r="M225" s="42">
        <v>0.13714616179931999</v>
      </c>
      <c r="N225" s="43">
        <v>3.3</v>
      </c>
      <c r="O225" s="38" t="s">
        <v>42</v>
      </c>
      <c r="P225" s="38" t="s">
        <v>42</v>
      </c>
      <c r="Q225" s="38" t="s">
        <v>42</v>
      </c>
    </row>
    <row r="226" spans="1:17">
      <c r="A226" s="38">
        <v>218</v>
      </c>
      <c r="B226" s="38" t="s">
        <v>634</v>
      </c>
      <c r="C226" s="39" t="s">
        <v>635</v>
      </c>
      <c r="D226" s="38" t="s">
        <v>41</v>
      </c>
      <c r="E226" s="38" t="s">
        <v>11</v>
      </c>
      <c r="F226" s="38" t="s">
        <v>42</v>
      </c>
      <c r="G226" s="38">
        <v>-8.5645929479999303</v>
      </c>
      <c r="H226" s="38">
        <v>125.56780345</v>
      </c>
      <c r="I226" s="38">
        <v>-8.5637349509999598</v>
      </c>
      <c r="J226" s="38">
        <v>125.56700993600001</v>
      </c>
      <c r="K226" s="38" t="s">
        <v>6</v>
      </c>
      <c r="L226" s="38" t="s">
        <v>213</v>
      </c>
      <c r="M226" s="42">
        <v>0.17456866008092001</v>
      </c>
      <c r="N226" s="43">
        <v>3.4</v>
      </c>
      <c r="O226" s="38" t="s">
        <v>42</v>
      </c>
      <c r="P226" s="38" t="s">
        <v>42</v>
      </c>
      <c r="Q226" s="38" t="s">
        <v>42</v>
      </c>
    </row>
    <row r="227" spans="1:17">
      <c r="A227" s="38">
        <v>219</v>
      </c>
      <c r="B227" s="38" t="s">
        <v>636</v>
      </c>
      <c r="C227" s="39" t="s">
        <v>637</v>
      </c>
      <c r="D227" s="38" t="s">
        <v>41</v>
      </c>
      <c r="E227" s="38" t="s">
        <v>11</v>
      </c>
      <c r="F227" s="38" t="s">
        <v>42</v>
      </c>
      <c r="G227" s="38">
        <v>-8.5598396059999704</v>
      </c>
      <c r="H227" s="38">
        <v>125.567960645</v>
      </c>
      <c r="I227" s="38">
        <v>-8.5598388539999597</v>
      </c>
      <c r="J227" s="38">
        <v>125.565158975</v>
      </c>
      <c r="K227" s="38" t="s">
        <v>96</v>
      </c>
      <c r="L227" s="38" t="s">
        <v>111</v>
      </c>
      <c r="M227" s="42">
        <v>0.32751782012688002</v>
      </c>
      <c r="N227" s="43">
        <v>5</v>
      </c>
      <c r="O227" s="38" t="s">
        <v>42</v>
      </c>
      <c r="P227" s="38" t="s">
        <v>42</v>
      </c>
      <c r="Q227" s="38" t="s">
        <v>42</v>
      </c>
    </row>
    <row r="228" spans="1:17">
      <c r="A228" s="38">
        <v>220</v>
      </c>
      <c r="B228" s="38" t="s">
        <v>638</v>
      </c>
      <c r="C228" s="39" t="s">
        <v>639</v>
      </c>
      <c r="D228" s="38" t="s">
        <v>41</v>
      </c>
      <c r="E228" s="38" t="s">
        <v>11</v>
      </c>
      <c r="F228" s="38" t="s">
        <v>42</v>
      </c>
      <c r="G228" s="38">
        <v>-8.5584129249999705</v>
      </c>
      <c r="H228" s="38">
        <v>125.566147301</v>
      </c>
      <c r="I228" s="38">
        <v>-8.5592666149999594</v>
      </c>
      <c r="J228" s="38">
        <v>125.56695219700001</v>
      </c>
      <c r="K228" s="38" t="s">
        <v>6</v>
      </c>
      <c r="L228" s="38" t="s">
        <v>213</v>
      </c>
      <c r="M228" s="42">
        <v>0.16043500146179401</v>
      </c>
      <c r="N228" s="43">
        <v>4</v>
      </c>
      <c r="O228" s="38" t="s">
        <v>42</v>
      </c>
      <c r="P228" s="38" t="s">
        <v>42</v>
      </c>
      <c r="Q228" s="38" t="s">
        <v>42</v>
      </c>
    </row>
    <row r="229" spans="1:17">
      <c r="A229" s="38">
        <v>221</v>
      </c>
      <c r="B229" s="38" t="s">
        <v>640</v>
      </c>
      <c r="C229" s="39" t="s">
        <v>641</v>
      </c>
      <c r="D229" s="38" t="s">
        <v>41</v>
      </c>
      <c r="E229" s="38" t="s">
        <v>11</v>
      </c>
      <c r="F229" s="38" t="s">
        <v>42</v>
      </c>
      <c r="G229" s="38">
        <v>-8.5581888089999403</v>
      </c>
      <c r="H229" s="38">
        <v>125.566529112</v>
      </c>
      <c r="I229" s="38">
        <v>-8.5590672929999396</v>
      </c>
      <c r="J229" s="38">
        <v>125.566864276</v>
      </c>
      <c r="K229" s="38" t="s">
        <v>6</v>
      </c>
      <c r="L229" s="38" t="s">
        <v>213</v>
      </c>
      <c r="M229" s="42">
        <v>0.10558689526423699</v>
      </c>
      <c r="N229" s="43">
        <v>3.8</v>
      </c>
      <c r="O229" s="38" t="s">
        <v>42</v>
      </c>
      <c r="P229" s="38" t="s">
        <v>42</v>
      </c>
      <c r="Q229" s="38" t="s">
        <v>42</v>
      </c>
    </row>
    <row r="230" spans="1:17">
      <c r="A230" s="38">
        <v>222</v>
      </c>
      <c r="B230" s="38" t="s">
        <v>642</v>
      </c>
      <c r="C230" s="39" t="s">
        <v>643</v>
      </c>
      <c r="D230" s="38" t="s">
        <v>41</v>
      </c>
      <c r="E230" s="38" t="s">
        <v>11</v>
      </c>
      <c r="F230" s="38" t="s">
        <v>42</v>
      </c>
      <c r="G230" s="38">
        <v>-8.5582380579999704</v>
      </c>
      <c r="H230" s="38">
        <v>125.56623528599999</v>
      </c>
      <c r="I230" s="38">
        <v>-8.5560961559999704</v>
      </c>
      <c r="J230" s="38">
        <v>125.566339524</v>
      </c>
      <c r="K230" s="38" t="s">
        <v>6</v>
      </c>
      <c r="L230" s="38" t="s">
        <v>213</v>
      </c>
      <c r="M230" s="42">
        <v>0.23844927169413499</v>
      </c>
      <c r="N230" s="43">
        <v>3.9</v>
      </c>
      <c r="O230" s="38" t="s">
        <v>42</v>
      </c>
      <c r="P230" s="38" t="s">
        <v>42</v>
      </c>
      <c r="Q230" s="38" t="s">
        <v>42</v>
      </c>
    </row>
    <row r="231" spans="1:17">
      <c r="A231" s="38">
        <v>223</v>
      </c>
      <c r="B231" s="38" t="s">
        <v>644</v>
      </c>
      <c r="C231" s="39" t="s">
        <v>645</v>
      </c>
      <c r="D231" s="38" t="s">
        <v>41</v>
      </c>
      <c r="E231" s="38" t="s">
        <v>11</v>
      </c>
      <c r="F231" s="38" t="s">
        <v>42</v>
      </c>
      <c r="G231" s="38">
        <v>-8.5561472069999809</v>
      </c>
      <c r="H231" s="38">
        <v>125.56886233900001</v>
      </c>
      <c r="I231" s="38">
        <v>-8.5565292779999709</v>
      </c>
      <c r="J231" s="38">
        <v>125.56763758699999</v>
      </c>
      <c r="K231" s="38" t="s">
        <v>646</v>
      </c>
      <c r="L231" s="38" t="s">
        <v>111</v>
      </c>
      <c r="M231" s="42">
        <v>0.14474586395396799</v>
      </c>
      <c r="N231" s="43">
        <v>5.6</v>
      </c>
      <c r="O231" s="38" t="s">
        <v>42</v>
      </c>
      <c r="P231" s="38" t="s">
        <v>42</v>
      </c>
      <c r="Q231" s="38" t="s">
        <v>42</v>
      </c>
    </row>
    <row r="232" spans="1:17">
      <c r="A232" s="38">
        <v>224</v>
      </c>
      <c r="B232" s="38" t="s">
        <v>647</v>
      </c>
      <c r="C232" s="39" t="s">
        <v>648</v>
      </c>
      <c r="D232" s="38" t="s">
        <v>41</v>
      </c>
      <c r="E232" s="38" t="s">
        <v>11</v>
      </c>
      <c r="F232" s="38" t="s">
        <v>42</v>
      </c>
      <c r="G232" s="38">
        <v>-8.5545922069999296</v>
      </c>
      <c r="H232" s="38">
        <v>125.56440097300001</v>
      </c>
      <c r="I232" s="38">
        <v>-8.5543354859999603</v>
      </c>
      <c r="J232" s="38">
        <v>125.56879443</v>
      </c>
      <c r="K232" s="38" t="s">
        <v>96</v>
      </c>
      <c r="L232" s="38" t="s">
        <v>111</v>
      </c>
      <c r="M232" s="42">
        <v>0.49083168258825099</v>
      </c>
      <c r="N232" s="43">
        <v>5.7</v>
      </c>
      <c r="O232" s="38" t="s">
        <v>42</v>
      </c>
      <c r="P232" s="38" t="s">
        <v>42</v>
      </c>
      <c r="Q232" s="38" t="s">
        <v>42</v>
      </c>
    </row>
    <row r="233" spans="1:17">
      <c r="A233" s="38">
        <v>225</v>
      </c>
      <c r="B233" s="38" t="s">
        <v>649</v>
      </c>
      <c r="C233" s="39" t="s">
        <v>650</v>
      </c>
      <c r="D233" s="38" t="s">
        <v>41</v>
      </c>
      <c r="E233" s="38" t="s">
        <v>11</v>
      </c>
      <c r="F233" s="38" t="s">
        <v>42</v>
      </c>
      <c r="G233" s="38">
        <v>-8.5546043339999809</v>
      </c>
      <c r="H233" s="38">
        <v>125.567608799</v>
      </c>
      <c r="I233" s="38">
        <v>-8.5559279859999702</v>
      </c>
      <c r="J233" s="38">
        <v>125.56751830100001</v>
      </c>
      <c r="K233" s="38" t="s">
        <v>96</v>
      </c>
      <c r="L233" s="38" t="s">
        <v>111</v>
      </c>
      <c r="M233" s="42">
        <v>0.14701617186362301</v>
      </c>
      <c r="N233" s="43">
        <v>5.4</v>
      </c>
      <c r="O233" s="38" t="s">
        <v>42</v>
      </c>
      <c r="P233" s="38" t="s">
        <v>42</v>
      </c>
      <c r="Q233" s="38" t="s">
        <v>42</v>
      </c>
    </row>
    <row r="234" spans="1:17">
      <c r="A234" s="38">
        <v>226</v>
      </c>
      <c r="B234" s="38" t="s">
        <v>651</v>
      </c>
      <c r="C234" s="39" t="s">
        <v>652</v>
      </c>
      <c r="D234" s="38" t="s">
        <v>41</v>
      </c>
      <c r="E234" s="38" t="s">
        <v>11</v>
      </c>
      <c r="F234" s="38" t="s">
        <v>42</v>
      </c>
      <c r="G234" s="38">
        <v>-8.5546202569999501</v>
      </c>
      <c r="H234" s="38">
        <v>125.566651131</v>
      </c>
      <c r="I234" s="38">
        <v>-8.5558265539999603</v>
      </c>
      <c r="J234" s="38">
        <v>125.566843491</v>
      </c>
      <c r="K234" s="38" t="s">
        <v>6</v>
      </c>
      <c r="L234" s="38" t="s">
        <v>213</v>
      </c>
      <c r="M234" s="42">
        <v>0.140601998217946</v>
      </c>
      <c r="N234" s="43">
        <v>3.8</v>
      </c>
      <c r="O234" s="38" t="s">
        <v>42</v>
      </c>
      <c r="P234" s="38" t="s">
        <v>42</v>
      </c>
      <c r="Q234" s="38" t="s">
        <v>42</v>
      </c>
    </row>
    <row r="235" spans="1:17">
      <c r="A235" s="38">
        <v>227</v>
      </c>
      <c r="B235" s="38" t="s">
        <v>653</v>
      </c>
      <c r="C235" s="39" t="s">
        <v>654</v>
      </c>
      <c r="D235" s="38" t="s">
        <v>41</v>
      </c>
      <c r="E235" s="38" t="s">
        <v>11</v>
      </c>
      <c r="F235" s="38" t="s">
        <v>42</v>
      </c>
      <c r="G235" s="38">
        <v>-8.5553085619999401</v>
      </c>
      <c r="H235" s="38">
        <v>125.56754696100001</v>
      </c>
      <c r="I235" s="38">
        <v>-8.5553882219999799</v>
      </c>
      <c r="J235" s="38">
        <v>125.565995957</v>
      </c>
      <c r="K235" s="38" t="s">
        <v>6</v>
      </c>
      <c r="L235" s="38" t="s">
        <v>213</v>
      </c>
      <c r="M235" s="42">
        <v>0.17255023967963001</v>
      </c>
      <c r="N235" s="43">
        <v>4.2</v>
      </c>
      <c r="O235" s="38" t="s">
        <v>42</v>
      </c>
      <c r="P235" s="38" t="s">
        <v>42</v>
      </c>
      <c r="Q235" s="38" t="s">
        <v>42</v>
      </c>
    </row>
    <row r="236" spans="1:17">
      <c r="A236" s="38">
        <v>228</v>
      </c>
      <c r="B236" s="38" t="s">
        <v>655</v>
      </c>
      <c r="C236" s="39" t="s">
        <v>656</v>
      </c>
      <c r="D236" s="38" t="s">
        <v>41</v>
      </c>
      <c r="E236" s="38" t="s">
        <v>11</v>
      </c>
      <c r="F236" s="38" t="s">
        <v>42</v>
      </c>
      <c r="G236" s="38">
        <v>-8.5574390599999806</v>
      </c>
      <c r="H236" s="38">
        <v>125.53672484800001</v>
      </c>
      <c r="I236" s="38">
        <v>-8.5599108419999705</v>
      </c>
      <c r="J236" s="38">
        <v>125.53640802699999</v>
      </c>
      <c r="K236" s="38" t="s">
        <v>96</v>
      </c>
      <c r="L236" s="38" t="s">
        <v>111</v>
      </c>
      <c r="M236" s="42">
        <v>0.275816055513534</v>
      </c>
      <c r="N236" s="43">
        <v>4.5</v>
      </c>
      <c r="O236" s="38" t="s">
        <v>42</v>
      </c>
      <c r="P236" s="38" t="s">
        <v>42</v>
      </c>
      <c r="Q236" s="38" t="s">
        <v>42</v>
      </c>
    </row>
    <row r="237" spans="1:17">
      <c r="A237" s="38">
        <v>229</v>
      </c>
      <c r="B237" s="38" t="s">
        <v>657</v>
      </c>
      <c r="C237" s="39" t="s">
        <v>658</v>
      </c>
      <c r="D237" s="38" t="s">
        <v>41</v>
      </c>
      <c r="E237" s="38" t="s">
        <v>11</v>
      </c>
      <c r="F237" s="38" t="s">
        <v>42</v>
      </c>
      <c r="G237" s="38">
        <v>-8.5616997589999606</v>
      </c>
      <c r="H237" s="38">
        <v>125.540561727</v>
      </c>
      <c r="I237" s="38">
        <v>-8.5624612049999804</v>
      </c>
      <c r="J237" s="38">
        <v>125.538158009</v>
      </c>
      <c r="K237" s="38" t="s">
        <v>96</v>
      </c>
      <c r="L237" s="38" t="s">
        <v>111</v>
      </c>
      <c r="M237" s="42">
        <v>0.316028173881999</v>
      </c>
      <c r="N237" s="43">
        <v>5</v>
      </c>
      <c r="O237" s="38" t="s">
        <v>42</v>
      </c>
      <c r="P237" s="38" t="s">
        <v>42</v>
      </c>
      <c r="Q237" s="38" t="s">
        <v>42</v>
      </c>
    </row>
    <row r="238" spans="1:17">
      <c r="A238" s="38">
        <v>230</v>
      </c>
      <c r="B238" s="38" t="s">
        <v>659</v>
      </c>
      <c r="C238" s="39" t="s">
        <v>660</v>
      </c>
      <c r="D238" s="38" t="s">
        <v>41</v>
      </c>
      <c r="E238" s="38" t="s">
        <v>11</v>
      </c>
      <c r="F238" s="38" t="s">
        <v>42</v>
      </c>
      <c r="G238" s="38">
        <v>-8.5542525539999605</v>
      </c>
      <c r="H238" s="38">
        <v>125.535530733</v>
      </c>
      <c r="I238" s="38">
        <v>-8.5610816339999491</v>
      </c>
      <c r="J238" s="38">
        <v>125.532374136</v>
      </c>
      <c r="K238" s="38" t="s">
        <v>96</v>
      </c>
      <c r="L238" s="38" t="s">
        <v>111</v>
      </c>
      <c r="M238" s="42">
        <v>0.87009682206082495</v>
      </c>
      <c r="N238" s="43">
        <v>6.5</v>
      </c>
      <c r="O238" s="38" t="s">
        <v>42</v>
      </c>
      <c r="P238" s="38" t="s">
        <v>42</v>
      </c>
      <c r="Q238" s="38" t="s">
        <v>42</v>
      </c>
    </row>
    <row r="239" spans="1:17">
      <c r="A239" s="38">
        <v>231</v>
      </c>
      <c r="B239" s="38" t="s">
        <v>661</v>
      </c>
      <c r="C239" s="39" t="s">
        <v>662</v>
      </c>
      <c r="D239" s="38" t="s">
        <v>41</v>
      </c>
      <c r="E239" s="38" t="s">
        <v>11</v>
      </c>
      <c r="F239" s="38" t="s">
        <v>42</v>
      </c>
      <c r="G239" s="38">
        <v>-8.5622669249999603</v>
      </c>
      <c r="H239" s="38">
        <v>125.55429918199999</v>
      </c>
      <c r="I239" s="38">
        <v>-8.5643891989999492</v>
      </c>
      <c r="J239" s="38">
        <v>125.552443952</v>
      </c>
      <c r="K239" s="38" t="s">
        <v>96</v>
      </c>
      <c r="L239" s="38" t="s">
        <v>111</v>
      </c>
      <c r="M239" s="42">
        <v>0.31133565921983503</v>
      </c>
      <c r="N239" s="43">
        <v>5</v>
      </c>
      <c r="O239" s="38" t="s">
        <v>42</v>
      </c>
      <c r="P239" s="38" t="s">
        <v>42</v>
      </c>
      <c r="Q239" s="38" t="s">
        <v>42</v>
      </c>
    </row>
    <row r="240" spans="1:17">
      <c r="A240" s="38">
        <v>232</v>
      </c>
      <c r="B240" s="38" t="s">
        <v>663</v>
      </c>
      <c r="C240" s="39" t="s">
        <v>664</v>
      </c>
      <c r="D240" s="38" t="s">
        <v>41</v>
      </c>
      <c r="E240" s="38" t="s">
        <v>11</v>
      </c>
      <c r="F240" s="38" t="s">
        <v>42</v>
      </c>
      <c r="G240" s="38">
        <v>-8.56433315299995</v>
      </c>
      <c r="H240" s="38">
        <v>125.553529298</v>
      </c>
      <c r="I240" s="38">
        <v>-8.5638410479999703</v>
      </c>
      <c r="J240" s="38">
        <v>125.552924232</v>
      </c>
      <c r="K240" s="38" t="s">
        <v>96</v>
      </c>
      <c r="L240" s="38" t="s">
        <v>111</v>
      </c>
      <c r="M240" s="42">
        <v>8.6071572698062204E-2</v>
      </c>
      <c r="N240" s="43">
        <v>5</v>
      </c>
      <c r="O240" s="38" t="s">
        <v>42</v>
      </c>
      <c r="P240" s="38" t="s">
        <v>42</v>
      </c>
      <c r="Q240" s="38" t="s">
        <v>42</v>
      </c>
    </row>
    <row r="241" spans="1:17">
      <c r="A241" s="38">
        <v>233</v>
      </c>
      <c r="B241" s="38" t="s">
        <v>665</v>
      </c>
      <c r="C241" s="39" t="s">
        <v>666</v>
      </c>
      <c r="D241" s="38" t="s">
        <v>41</v>
      </c>
      <c r="E241" s="38" t="s">
        <v>11</v>
      </c>
      <c r="F241" s="38" t="s">
        <v>42</v>
      </c>
      <c r="G241" s="38">
        <v>-8.5762153749999506</v>
      </c>
      <c r="H241" s="38">
        <v>125.543354458</v>
      </c>
      <c r="I241" s="38">
        <v>-8.5743206659999505</v>
      </c>
      <c r="J241" s="38">
        <v>125.54215775</v>
      </c>
      <c r="K241" s="38" t="s">
        <v>96</v>
      </c>
      <c r="L241" s="38" t="s">
        <v>111</v>
      </c>
      <c r="M241" s="42">
        <v>0.29218140541950399</v>
      </c>
      <c r="N241" s="43">
        <v>5</v>
      </c>
      <c r="O241" s="38" t="s">
        <v>42</v>
      </c>
      <c r="P241" s="38" t="s">
        <v>42</v>
      </c>
      <c r="Q241" s="38" t="s">
        <v>42</v>
      </c>
    </row>
    <row r="242" spans="1:17">
      <c r="A242" s="38">
        <v>234</v>
      </c>
      <c r="B242" s="38" t="s">
        <v>667</v>
      </c>
      <c r="C242" s="39" t="s">
        <v>668</v>
      </c>
      <c r="D242" s="38" t="s">
        <v>41</v>
      </c>
      <c r="E242" s="38" t="s">
        <v>11</v>
      </c>
      <c r="F242" s="38" t="s">
        <v>42</v>
      </c>
      <c r="G242" s="38">
        <v>-8.5709720999999508</v>
      </c>
      <c r="H242" s="38">
        <v>125.539398902</v>
      </c>
      <c r="I242" s="38">
        <v>-8.5608422259999806</v>
      </c>
      <c r="J242" s="38">
        <v>125.54112266999999</v>
      </c>
      <c r="K242" s="38" t="s">
        <v>96</v>
      </c>
      <c r="L242" s="38" t="s">
        <v>111</v>
      </c>
      <c r="M242" s="42">
        <v>1.1555215770427401</v>
      </c>
      <c r="N242" s="43">
        <v>7</v>
      </c>
      <c r="O242" s="38" t="s">
        <v>42</v>
      </c>
      <c r="P242" s="38" t="s">
        <v>42</v>
      </c>
      <c r="Q242" s="38" t="s">
        <v>42</v>
      </c>
    </row>
    <row r="243" spans="1:17">
      <c r="A243" s="38">
        <v>235</v>
      </c>
      <c r="B243" s="38" t="s">
        <v>669</v>
      </c>
      <c r="C243" s="39" t="s">
        <v>670</v>
      </c>
      <c r="D243" s="38" t="s">
        <v>41</v>
      </c>
      <c r="E243" s="38" t="s">
        <v>11</v>
      </c>
      <c r="F243" s="38" t="s">
        <v>42</v>
      </c>
      <c r="G243" s="38">
        <v>-8.5652325209999294</v>
      </c>
      <c r="H243" s="38">
        <v>125.555811363</v>
      </c>
      <c r="I243" s="38">
        <v>-8.5602067279999705</v>
      </c>
      <c r="J243" s="38">
        <v>125.555697299</v>
      </c>
      <c r="K243" s="38" t="s">
        <v>96</v>
      </c>
      <c r="L243" s="38" t="s">
        <v>111</v>
      </c>
      <c r="M243" s="42">
        <v>0.55682002835101396</v>
      </c>
      <c r="N243" s="43">
        <v>7</v>
      </c>
      <c r="O243" s="38" t="s">
        <v>42</v>
      </c>
      <c r="P243" s="38" t="s">
        <v>42</v>
      </c>
      <c r="Q243" s="38" t="s">
        <v>42</v>
      </c>
    </row>
    <row r="244" spans="1:17">
      <c r="A244" s="38">
        <v>236</v>
      </c>
      <c r="B244" s="38" t="s">
        <v>671</v>
      </c>
      <c r="C244" s="39" t="s">
        <v>672</v>
      </c>
      <c r="D244" s="38" t="s">
        <v>41</v>
      </c>
      <c r="E244" s="38" t="s">
        <v>11</v>
      </c>
      <c r="F244" s="38" t="s">
        <v>42</v>
      </c>
      <c r="G244" s="38">
        <v>-8.5624632889999397</v>
      </c>
      <c r="H244" s="38">
        <v>125.555218764</v>
      </c>
      <c r="I244" s="38">
        <v>-8.5655013789999508</v>
      </c>
      <c r="J244" s="38">
        <v>125.553167651</v>
      </c>
      <c r="K244" s="38" t="s">
        <v>96</v>
      </c>
      <c r="L244" s="38" t="s">
        <v>111</v>
      </c>
      <c r="M244" s="42">
        <v>0.42881700539060802</v>
      </c>
      <c r="N244" s="43">
        <v>4.7</v>
      </c>
      <c r="O244" s="38" t="s">
        <v>42</v>
      </c>
      <c r="P244" s="38" t="s">
        <v>42</v>
      </c>
      <c r="Q244" s="38" t="s">
        <v>42</v>
      </c>
    </row>
    <row r="245" spans="1:17">
      <c r="A245" s="38">
        <v>237</v>
      </c>
      <c r="B245" s="38" t="s">
        <v>673</v>
      </c>
      <c r="C245" s="39" t="s">
        <v>674</v>
      </c>
      <c r="D245" s="38" t="s">
        <v>41</v>
      </c>
      <c r="E245" s="38" t="s">
        <v>11</v>
      </c>
      <c r="F245" s="38" t="s">
        <v>42</v>
      </c>
      <c r="G245" s="38">
        <v>-8.5615014579999507</v>
      </c>
      <c r="H245" s="38">
        <v>125.54514216600001</v>
      </c>
      <c r="I245" s="38">
        <v>-8.56154387299995</v>
      </c>
      <c r="J245" s="38">
        <v>125.55170369299999</v>
      </c>
      <c r="K245" s="38" t="s">
        <v>96</v>
      </c>
      <c r="L245" s="38" t="s">
        <v>111</v>
      </c>
      <c r="M245" s="42">
        <v>0.72972304749481398</v>
      </c>
      <c r="N245" s="43">
        <v>5</v>
      </c>
      <c r="O245" s="38" t="s">
        <v>42</v>
      </c>
      <c r="P245" s="38" t="s">
        <v>42</v>
      </c>
      <c r="Q245" s="38" t="s">
        <v>42</v>
      </c>
    </row>
    <row r="246" spans="1:17">
      <c r="A246" s="38">
        <v>238</v>
      </c>
      <c r="B246" s="38" t="s">
        <v>675</v>
      </c>
      <c r="C246" s="39" t="s">
        <v>676</v>
      </c>
      <c r="D246" s="38" t="s">
        <v>41</v>
      </c>
      <c r="E246" s="38" t="s">
        <v>11</v>
      </c>
      <c r="F246" s="38" t="s">
        <v>42</v>
      </c>
      <c r="G246" s="38">
        <v>-8.5613036179999504</v>
      </c>
      <c r="H246" s="38">
        <v>125.551887202</v>
      </c>
      <c r="I246" s="38">
        <v>-8.5604146099999507</v>
      </c>
      <c r="J246" s="38">
        <v>125.55050698700001</v>
      </c>
      <c r="K246" s="38" t="s">
        <v>96</v>
      </c>
      <c r="L246" s="38" t="s">
        <v>111</v>
      </c>
      <c r="M246" s="42">
        <v>0.18140886344818499</v>
      </c>
      <c r="N246" s="43">
        <v>5.5</v>
      </c>
      <c r="O246" s="38" t="s">
        <v>42</v>
      </c>
      <c r="P246" s="38" t="s">
        <v>42</v>
      </c>
      <c r="Q246" s="38" t="s">
        <v>42</v>
      </c>
    </row>
    <row r="247" spans="1:17">
      <c r="A247" s="38">
        <v>239</v>
      </c>
      <c r="B247" s="38" t="s">
        <v>677</v>
      </c>
      <c r="C247" s="39" t="s">
        <v>678</v>
      </c>
      <c r="D247" s="38" t="s">
        <v>41</v>
      </c>
      <c r="E247" s="38" t="s">
        <v>11</v>
      </c>
      <c r="F247" s="38" t="s">
        <v>42</v>
      </c>
      <c r="G247" s="38">
        <v>-8.5603188779999808</v>
      </c>
      <c r="H247" s="38">
        <v>125.552600563</v>
      </c>
      <c r="I247" s="38">
        <v>-8.5663372059999592</v>
      </c>
      <c r="J247" s="38">
        <v>125.54882955399999</v>
      </c>
      <c r="K247" s="38" t="s">
        <v>96</v>
      </c>
      <c r="L247" s="38" t="s">
        <v>111</v>
      </c>
      <c r="M247" s="42">
        <v>0.79174757642885696</v>
      </c>
      <c r="N247" s="43">
        <v>6</v>
      </c>
      <c r="O247" s="38" t="s">
        <v>42</v>
      </c>
      <c r="P247" s="38" t="s">
        <v>42</v>
      </c>
      <c r="Q247" s="38" t="s">
        <v>42</v>
      </c>
    </row>
    <row r="248" spans="1:17">
      <c r="A248" s="38">
        <v>240</v>
      </c>
      <c r="B248" s="38" t="s">
        <v>679</v>
      </c>
      <c r="C248" s="39" t="s">
        <v>680</v>
      </c>
      <c r="D248" s="38" t="s">
        <v>41</v>
      </c>
      <c r="E248" s="38" t="s">
        <v>11</v>
      </c>
      <c r="F248" s="38" t="s">
        <v>42</v>
      </c>
      <c r="G248" s="38">
        <v>-8.5655604069999605</v>
      </c>
      <c r="H248" s="38">
        <v>125.55283278900001</v>
      </c>
      <c r="I248" s="38">
        <v>-8.5650177359999606</v>
      </c>
      <c r="J248" s="38">
        <v>125.558462757</v>
      </c>
      <c r="K248" s="38" t="s">
        <v>96</v>
      </c>
      <c r="L248" s="38" t="s">
        <v>111</v>
      </c>
      <c r="M248" s="42">
        <v>0.99244927674946204</v>
      </c>
      <c r="N248" s="43">
        <v>5.8</v>
      </c>
      <c r="O248" s="38" t="s">
        <v>42</v>
      </c>
      <c r="P248" s="38" t="s">
        <v>42</v>
      </c>
      <c r="Q248" s="38" t="s">
        <v>42</v>
      </c>
    </row>
    <row r="249" spans="1:17">
      <c r="A249" s="38">
        <v>241</v>
      </c>
      <c r="B249" s="38" t="s">
        <v>681</v>
      </c>
      <c r="C249" s="39" t="s">
        <v>682</v>
      </c>
      <c r="D249" s="38" t="s">
        <v>41</v>
      </c>
      <c r="E249" s="38" t="s">
        <v>11</v>
      </c>
      <c r="F249" s="38" t="s">
        <v>42</v>
      </c>
      <c r="G249" s="38">
        <v>-8.5671832489999797</v>
      </c>
      <c r="H249" s="38">
        <v>125.555363746</v>
      </c>
      <c r="I249" s="38">
        <v>-8.5687942729999804</v>
      </c>
      <c r="J249" s="38">
        <v>125.55411481</v>
      </c>
      <c r="K249" s="38" t="s">
        <v>96</v>
      </c>
      <c r="L249" s="38" t="s">
        <v>111</v>
      </c>
      <c r="M249" s="42">
        <v>0.22867406477601199</v>
      </c>
      <c r="N249" s="43">
        <v>4.5999999999999996</v>
      </c>
      <c r="O249" s="38" t="s">
        <v>42</v>
      </c>
      <c r="P249" s="38" t="s">
        <v>42</v>
      </c>
      <c r="Q249" s="38" t="s">
        <v>42</v>
      </c>
    </row>
    <row r="250" spans="1:17">
      <c r="A250" s="38">
        <v>242</v>
      </c>
      <c r="B250" s="38" t="s">
        <v>683</v>
      </c>
      <c r="C250" s="39" t="s">
        <v>684</v>
      </c>
      <c r="D250" s="38" t="s">
        <v>41</v>
      </c>
      <c r="E250" s="38" t="s">
        <v>11</v>
      </c>
      <c r="F250" s="38" t="s">
        <v>42</v>
      </c>
      <c r="G250" s="38">
        <v>-8.5614373859999695</v>
      </c>
      <c r="H250" s="38">
        <v>125.55378689600001</v>
      </c>
      <c r="I250" s="38">
        <v>-8.5628565389999398</v>
      </c>
      <c r="J250" s="38">
        <v>125.555795186</v>
      </c>
      <c r="K250" s="38" t="s">
        <v>96</v>
      </c>
      <c r="L250" s="38" t="s">
        <v>111</v>
      </c>
      <c r="M250" s="42">
        <v>0.271321398834654</v>
      </c>
      <c r="N250" s="43">
        <v>5.5</v>
      </c>
      <c r="O250" s="38" t="s">
        <v>42</v>
      </c>
      <c r="P250" s="38" t="s">
        <v>42</v>
      </c>
      <c r="Q250" s="38" t="s">
        <v>42</v>
      </c>
    </row>
    <row r="251" spans="1:17">
      <c r="A251" s="38">
        <v>243</v>
      </c>
      <c r="B251" s="38" t="s">
        <v>685</v>
      </c>
      <c r="C251" s="39" t="s">
        <v>686</v>
      </c>
      <c r="D251" s="38" t="s">
        <v>41</v>
      </c>
      <c r="E251" s="38" t="s">
        <v>11</v>
      </c>
      <c r="F251" s="38" t="s">
        <v>42</v>
      </c>
      <c r="G251" s="38">
        <v>-8.5709443719999303</v>
      </c>
      <c r="H251" s="38">
        <v>125.53661347800001</v>
      </c>
      <c r="I251" s="38">
        <v>-8.5708367979999593</v>
      </c>
      <c r="J251" s="38">
        <v>125.53380684299999</v>
      </c>
      <c r="K251" s="38" t="s">
        <v>96</v>
      </c>
      <c r="L251" s="38" t="s">
        <v>111</v>
      </c>
      <c r="M251" s="42">
        <v>0.30995228558945898</v>
      </c>
      <c r="N251" s="43">
        <v>4.8</v>
      </c>
      <c r="O251" s="38" t="s">
        <v>42</v>
      </c>
      <c r="P251" s="38" t="s">
        <v>42</v>
      </c>
      <c r="Q251" s="38" t="s">
        <v>42</v>
      </c>
    </row>
    <row r="252" spans="1:17">
      <c r="A252" s="38">
        <v>244</v>
      </c>
      <c r="B252" s="38" t="s">
        <v>687</v>
      </c>
      <c r="C252" s="39" t="s">
        <v>688</v>
      </c>
      <c r="D252" s="38" t="s">
        <v>41</v>
      </c>
      <c r="E252" s="38" t="s">
        <v>11</v>
      </c>
      <c r="F252" s="38" t="s">
        <v>42</v>
      </c>
      <c r="G252" s="38">
        <v>-8.5601566279999606</v>
      </c>
      <c r="H252" s="38">
        <v>125.55277233299999</v>
      </c>
      <c r="I252" s="38">
        <v>-8.5541592689999693</v>
      </c>
      <c r="J252" s="38">
        <v>125.553741504</v>
      </c>
      <c r="K252" s="38" t="s">
        <v>96</v>
      </c>
      <c r="L252" s="38" t="s">
        <v>111</v>
      </c>
      <c r="M252" s="42">
        <v>0.68050887686332595</v>
      </c>
      <c r="N252" s="43">
        <v>6.3</v>
      </c>
      <c r="O252" s="38" t="s">
        <v>42</v>
      </c>
      <c r="P252" s="38" t="s">
        <v>42</v>
      </c>
      <c r="Q252" s="38" t="s">
        <v>42</v>
      </c>
    </row>
    <row r="253" spans="1:17">
      <c r="A253" s="38">
        <v>245</v>
      </c>
      <c r="B253" s="38" t="s">
        <v>689</v>
      </c>
      <c r="C253" s="39" t="s">
        <v>690</v>
      </c>
      <c r="D253" s="38" t="s">
        <v>41</v>
      </c>
      <c r="E253" s="38" t="s">
        <v>11</v>
      </c>
      <c r="F253" s="38" t="s">
        <v>42</v>
      </c>
      <c r="G253" s="38">
        <v>-8.5606136509999295</v>
      </c>
      <c r="H253" s="38">
        <v>125.54577394499999</v>
      </c>
      <c r="I253" s="38">
        <v>-8.5702562899999695</v>
      </c>
      <c r="J253" s="38">
        <v>125.542828935</v>
      </c>
      <c r="K253" s="38" t="s">
        <v>96</v>
      </c>
      <c r="L253" s="38" t="s">
        <v>111</v>
      </c>
      <c r="M253" s="42">
        <v>1.15034324794582</v>
      </c>
      <c r="N253" s="43">
        <v>6.2</v>
      </c>
      <c r="O253" s="38" t="s">
        <v>42</v>
      </c>
      <c r="P253" s="38" t="s">
        <v>42</v>
      </c>
      <c r="Q253" s="38" t="s">
        <v>42</v>
      </c>
    </row>
    <row r="254" spans="1:17">
      <c r="A254" s="38">
        <v>246</v>
      </c>
      <c r="B254" s="38" t="s">
        <v>671</v>
      </c>
      <c r="C254" s="39" t="s">
        <v>672</v>
      </c>
      <c r="D254" s="38" t="s">
        <v>41</v>
      </c>
      <c r="E254" s="38" t="s">
        <v>11</v>
      </c>
      <c r="F254" s="38" t="s">
        <v>42</v>
      </c>
      <c r="G254" s="38">
        <v>-8.5602296079999292</v>
      </c>
      <c r="H254" s="38">
        <v>125.554720562</v>
      </c>
      <c r="I254" s="38">
        <v>-8.5621265859999802</v>
      </c>
      <c r="J254" s="38">
        <v>125.553206101</v>
      </c>
      <c r="K254" s="38" t="s">
        <v>96</v>
      </c>
      <c r="L254" s="38" t="s">
        <v>111</v>
      </c>
      <c r="M254" s="42">
        <v>0.26819330684077203</v>
      </c>
      <c r="N254" s="43">
        <v>4.7</v>
      </c>
      <c r="O254" s="38" t="s">
        <v>42</v>
      </c>
      <c r="P254" s="38" t="s">
        <v>42</v>
      </c>
      <c r="Q254" s="38" t="s">
        <v>42</v>
      </c>
    </row>
    <row r="255" spans="1:17">
      <c r="A255" s="38">
        <v>247</v>
      </c>
      <c r="B255" s="38" t="s">
        <v>691</v>
      </c>
      <c r="C255" s="39" t="s">
        <v>692</v>
      </c>
      <c r="D255" s="38" t="s">
        <v>41</v>
      </c>
      <c r="E255" s="38" t="s">
        <v>11</v>
      </c>
      <c r="F255" s="38" t="s">
        <v>42</v>
      </c>
      <c r="G255" s="38">
        <v>-8.5626015379999707</v>
      </c>
      <c r="H255" s="38">
        <v>125.551003709</v>
      </c>
      <c r="I255" s="38">
        <v>-8.5621254379999492</v>
      </c>
      <c r="J255" s="38">
        <v>125.553206847</v>
      </c>
      <c r="K255" s="38" t="s">
        <v>96</v>
      </c>
      <c r="L255" s="38" t="s">
        <v>111</v>
      </c>
      <c r="M255" s="42">
        <v>0.32593567440184801</v>
      </c>
      <c r="N255" s="43">
        <v>5</v>
      </c>
      <c r="O255" s="38" t="s">
        <v>42</v>
      </c>
      <c r="P255" s="38" t="s">
        <v>42</v>
      </c>
      <c r="Q255" s="38" t="s">
        <v>42</v>
      </c>
    </row>
    <row r="256" spans="1:17">
      <c r="A256" s="38">
        <v>248</v>
      </c>
      <c r="B256" s="38" t="s">
        <v>693</v>
      </c>
      <c r="C256" s="39" t="s">
        <v>694</v>
      </c>
      <c r="D256" s="38" t="s">
        <v>41</v>
      </c>
      <c r="E256" s="38" t="s">
        <v>11</v>
      </c>
      <c r="F256" s="38" t="s">
        <v>42</v>
      </c>
      <c r="G256" s="38">
        <v>-8.5646948099999296</v>
      </c>
      <c r="H256" s="38">
        <v>125.553202653</v>
      </c>
      <c r="I256" s="38">
        <v>-8.5641893469999708</v>
      </c>
      <c r="J256" s="38">
        <v>125.552619478</v>
      </c>
      <c r="K256" s="38" t="s">
        <v>96</v>
      </c>
      <c r="L256" s="38" t="s">
        <v>111</v>
      </c>
      <c r="M256" s="42">
        <v>8.5177336714701901E-2</v>
      </c>
      <c r="N256" s="43">
        <v>3.5</v>
      </c>
      <c r="O256" s="38" t="s">
        <v>42</v>
      </c>
      <c r="P256" s="38" t="s">
        <v>42</v>
      </c>
      <c r="Q256" s="38" t="s">
        <v>42</v>
      </c>
    </row>
    <row r="257" spans="1:17">
      <c r="A257" s="38">
        <v>249</v>
      </c>
      <c r="B257" s="38" t="s">
        <v>695</v>
      </c>
      <c r="C257" s="39" t="s">
        <v>696</v>
      </c>
      <c r="D257" s="38" t="s">
        <v>41</v>
      </c>
      <c r="E257" s="38" t="s">
        <v>11</v>
      </c>
      <c r="F257" s="38" t="s">
        <v>42</v>
      </c>
      <c r="G257" s="38">
        <v>-8.5742990569999602</v>
      </c>
      <c r="H257" s="38">
        <v>125.542144307</v>
      </c>
      <c r="I257" s="38">
        <v>-8.5814117279999795</v>
      </c>
      <c r="J257" s="38">
        <v>125.544864097</v>
      </c>
      <c r="K257" s="38" t="s">
        <v>96</v>
      </c>
      <c r="L257" s="38" t="s">
        <v>111</v>
      </c>
      <c r="M257" s="42">
        <v>0.92795209556540204</v>
      </c>
      <c r="N257" s="43">
        <v>5</v>
      </c>
      <c r="O257" s="38" t="s">
        <v>42</v>
      </c>
      <c r="P257" s="38" t="s">
        <v>42</v>
      </c>
      <c r="Q257" s="38" t="s">
        <v>42</v>
      </c>
    </row>
    <row r="258" spans="1:17">
      <c r="A258" s="38">
        <v>250</v>
      </c>
      <c r="B258" s="38" t="s">
        <v>697</v>
      </c>
      <c r="C258" s="39" t="s">
        <v>698</v>
      </c>
      <c r="D258" s="38" t="s">
        <v>41</v>
      </c>
      <c r="E258" s="38" t="s">
        <v>11</v>
      </c>
      <c r="F258" s="38" t="s">
        <v>42</v>
      </c>
      <c r="G258" s="38">
        <v>-8.5706602019999405</v>
      </c>
      <c r="H258" s="38">
        <v>125.53953694800001</v>
      </c>
      <c r="I258" s="38">
        <v>-8.5705916959999495</v>
      </c>
      <c r="J258" s="38">
        <v>125.536713003</v>
      </c>
      <c r="K258" s="38" t="s">
        <v>96</v>
      </c>
      <c r="L258" s="38" t="s">
        <v>111</v>
      </c>
      <c r="M258" s="42">
        <v>0.31131415732330198</v>
      </c>
      <c r="N258" s="43">
        <v>5.5</v>
      </c>
      <c r="O258" s="38" t="s">
        <v>42</v>
      </c>
      <c r="P258" s="38" t="s">
        <v>42</v>
      </c>
      <c r="Q258" s="38" t="s">
        <v>42</v>
      </c>
    </row>
    <row r="259" spans="1:17">
      <c r="A259" s="38">
        <v>251</v>
      </c>
      <c r="B259" s="38" t="s">
        <v>699</v>
      </c>
      <c r="C259" s="39" t="s">
        <v>700</v>
      </c>
      <c r="D259" s="38" t="s">
        <v>41</v>
      </c>
      <c r="E259" s="38" t="s">
        <v>11</v>
      </c>
      <c r="F259" s="38" t="s">
        <v>42</v>
      </c>
      <c r="G259" s="38">
        <v>-8.5634645159999501</v>
      </c>
      <c r="H259" s="38">
        <v>125.539656486</v>
      </c>
      <c r="I259" s="38">
        <v>-8.5726064769999706</v>
      </c>
      <c r="J259" s="38">
        <v>125.536189333</v>
      </c>
      <c r="K259" s="38" t="s">
        <v>96</v>
      </c>
      <c r="L259" s="38" t="s">
        <v>111</v>
      </c>
      <c r="M259" s="42">
        <v>1.0852138393206601</v>
      </c>
      <c r="N259" s="43">
        <v>6</v>
      </c>
      <c r="O259" s="38" t="s">
        <v>42</v>
      </c>
      <c r="P259" s="38" t="s">
        <v>42</v>
      </c>
      <c r="Q259" s="38" t="s">
        <v>42</v>
      </c>
    </row>
    <row r="260" spans="1:17">
      <c r="A260" s="38">
        <v>252</v>
      </c>
      <c r="B260" s="38" t="s">
        <v>701</v>
      </c>
      <c r="C260" s="39" t="s">
        <v>702</v>
      </c>
      <c r="D260" s="38" t="s">
        <v>41</v>
      </c>
      <c r="E260" s="38" t="s">
        <v>11</v>
      </c>
      <c r="F260" s="38" t="s">
        <v>42</v>
      </c>
      <c r="G260" s="38">
        <v>-8.5702559139999703</v>
      </c>
      <c r="H260" s="38">
        <v>125.542830341</v>
      </c>
      <c r="I260" s="38">
        <v>-8.57669371399993</v>
      </c>
      <c r="J260" s="38">
        <v>125.536908657</v>
      </c>
      <c r="K260" s="38" t="s">
        <v>96</v>
      </c>
      <c r="L260" s="38" t="s">
        <v>111</v>
      </c>
      <c r="M260" s="42">
        <v>1.31831474115756</v>
      </c>
      <c r="N260" s="43">
        <v>6</v>
      </c>
      <c r="O260" s="38" t="s">
        <v>42</v>
      </c>
      <c r="P260" s="38" t="s">
        <v>42</v>
      </c>
      <c r="Q260" s="38" t="s">
        <v>42</v>
      </c>
    </row>
    <row r="261" spans="1:17">
      <c r="A261" s="38">
        <v>253</v>
      </c>
      <c r="B261" s="38" t="s">
        <v>703</v>
      </c>
      <c r="C261" s="39" t="s">
        <v>704</v>
      </c>
      <c r="D261" s="38" t="s">
        <v>41</v>
      </c>
      <c r="E261" s="38" t="s">
        <v>11</v>
      </c>
      <c r="F261" s="38" t="s">
        <v>42</v>
      </c>
      <c r="G261" s="38">
        <v>-8.5792029739999407</v>
      </c>
      <c r="H261" s="38">
        <v>125.54483449</v>
      </c>
      <c r="I261" s="38">
        <v>-8.5749466889999404</v>
      </c>
      <c r="J261" s="38">
        <v>125.544969075</v>
      </c>
      <c r="K261" s="38" t="s">
        <v>96</v>
      </c>
      <c r="L261" s="38" t="s">
        <v>111</v>
      </c>
      <c r="M261" s="42">
        <v>0.49839340724794501</v>
      </c>
      <c r="N261" s="43">
        <v>5.2</v>
      </c>
      <c r="O261" s="38" t="s">
        <v>42</v>
      </c>
      <c r="P261" s="38" t="s">
        <v>42</v>
      </c>
      <c r="Q261" s="38" t="s">
        <v>42</v>
      </c>
    </row>
    <row r="262" spans="1:17">
      <c r="A262" s="38">
        <v>254</v>
      </c>
      <c r="B262" s="38" t="s">
        <v>705</v>
      </c>
      <c r="C262" s="39" t="s">
        <v>706</v>
      </c>
      <c r="D262" s="38" t="s">
        <v>41</v>
      </c>
      <c r="E262" s="38" t="s">
        <v>11</v>
      </c>
      <c r="F262" s="38" t="s">
        <v>42</v>
      </c>
      <c r="G262" s="38">
        <v>-8.5805109589999802</v>
      </c>
      <c r="H262" s="38">
        <v>125.54484358099999</v>
      </c>
      <c r="I262" s="38">
        <v>-8.5808778979999296</v>
      </c>
      <c r="J262" s="38">
        <v>125.545634644</v>
      </c>
      <c r="K262" s="38" t="s">
        <v>96</v>
      </c>
      <c r="L262" s="38" t="s">
        <v>111</v>
      </c>
      <c r="M262" s="42">
        <v>9.7336655148282797E-2</v>
      </c>
      <c r="N262" s="43">
        <v>5.2</v>
      </c>
      <c r="O262" s="38" t="s">
        <v>42</v>
      </c>
      <c r="P262" s="38" t="s">
        <v>42</v>
      </c>
      <c r="Q262" s="38" t="s">
        <v>42</v>
      </c>
    </row>
    <row r="263" spans="1:17">
      <c r="A263" s="38">
        <v>255</v>
      </c>
      <c r="B263" s="38" t="s">
        <v>707</v>
      </c>
      <c r="C263" s="39" t="s">
        <v>708</v>
      </c>
      <c r="D263" s="38" t="s">
        <v>41</v>
      </c>
      <c r="E263" s="38" t="s">
        <v>11</v>
      </c>
      <c r="F263" s="38" t="s">
        <v>42</v>
      </c>
      <c r="G263" s="38">
        <v>-8.5705917109999596</v>
      </c>
      <c r="H263" s="38">
        <v>125.536712665</v>
      </c>
      <c r="I263" s="38">
        <v>-8.5705286499999698</v>
      </c>
      <c r="J263" s="38">
        <v>125.533983353</v>
      </c>
      <c r="K263" s="38" t="s">
        <v>96</v>
      </c>
      <c r="L263" s="38" t="s">
        <v>111</v>
      </c>
      <c r="M263" s="42">
        <v>0.30100317532212501</v>
      </c>
      <c r="N263" s="43">
        <v>5.5</v>
      </c>
      <c r="O263" s="38" t="s">
        <v>42</v>
      </c>
      <c r="P263" s="38" t="s">
        <v>42</v>
      </c>
      <c r="Q263" s="38" t="s">
        <v>42</v>
      </c>
    </row>
    <row r="264" spans="1:17">
      <c r="A264" s="38">
        <v>256</v>
      </c>
      <c r="B264" s="38" t="s">
        <v>709</v>
      </c>
      <c r="C264" s="39" t="s">
        <v>710</v>
      </c>
      <c r="D264" s="38" t="s">
        <v>41</v>
      </c>
      <c r="E264" s="38" t="s">
        <v>11</v>
      </c>
      <c r="F264" s="38" t="s">
        <v>42</v>
      </c>
      <c r="G264" s="38">
        <v>-8.5649637459999308</v>
      </c>
      <c r="H264" s="38">
        <v>125.543995455</v>
      </c>
      <c r="I264" s="38">
        <v>-8.5628983939999408</v>
      </c>
      <c r="J264" s="38">
        <v>125.53744782</v>
      </c>
      <c r="K264" s="38" t="s">
        <v>96</v>
      </c>
      <c r="L264" s="38" t="s">
        <v>111</v>
      </c>
      <c r="M264" s="42">
        <v>0.75781476514350699</v>
      </c>
      <c r="N264" s="43">
        <v>5.6</v>
      </c>
      <c r="O264" s="38" t="s">
        <v>42</v>
      </c>
      <c r="P264" s="38" t="s">
        <v>527</v>
      </c>
      <c r="Q264" s="38" t="s">
        <v>42</v>
      </c>
    </row>
    <row r="265" spans="1:17">
      <c r="A265" s="38">
        <v>257</v>
      </c>
      <c r="B265" s="38" t="s">
        <v>711</v>
      </c>
      <c r="C265" s="39" t="s">
        <v>712</v>
      </c>
      <c r="D265" s="38" t="s">
        <v>41</v>
      </c>
      <c r="E265" s="38" t="s">
        <v>11</v>
      </c>
      <c r="F265" s="38" t="s">
        <v>42</v>
      </c>
      <c r="G265" s="38">
        <v>-8.5612748499999594</v>
      </c>
      <c r="H265" s="38">
        <v>125.54105076899999</v>
      </c>
      <c r="I265" s="38">
        <v>-8.5613061439999605</v>
      </c>
      <c r="J265" s="38">
        <v>125.53810738</v>
      </c>
      <c r="K265" s="38" t="s">
        <v>96</v>
      </c>
      <c r="L265" s="38" t="s">
        <v>111</v>
      </c>
      <c r="M265" s="42">
        <v>0.325781112804991</v>
      </c>
      <c r="N265" s="43">
        <v>5</v>
      </c>
      <c r="O265" s="38" t="s">
        <v>42</v>
      </c>
      <c r="P265" s="38" t="s">
        <v>42</v>
      </c>
      <c r="Q265" s="38" t="s">
        <v>42</v>
      </c>
    </row>
    <row r="266" spans="1:17">
      <c r="A266" s="38">
        <v>258</v>
      </c>
      <c r="B266" s="38" t="s">
        <v>713</v>
      </c>
      <c r="C266" s="39" t="s">
        <v>714</v>
      </c>
      <c r="D266" s="38" t="s">
        <v>41</v>
      </c>
      <c r="E266" s="38" t="s">
        <v>11</v>
      </c>
      <c r="F266" s="38" t="s">
        <v>42</v>
      </c>
      <c r="G266" s="38">
        <v>-8.5612869309999304</v>
      </c>
      <c r="H266" s="38">
        <v>125.540542136</v>
      </c>
      <c r="I266" s="38">
        <v>-8.5623505109999805</v>
      </c>
      <c r="J266" s="38">
        <v>125.53768759800001</v>
      </c>
      <c r="K266" s="38" t="s">
        <v>96</v>
      </c>
      <c r="L266" s="38" t="s">
        <v>111</v>
      </c>
      <c r="M266" s="42">
        <v>0.46442245506045998</v>
      </c>
      <c r="N266" s="43">
        <v>5</v>
      </c>
      <c r="O266" s="38" t="s">
        <v>42</v>
      </c>
      <c r="P266" s="38" t="s">
        <v>42</v>
      </c>
      <c r="Q266" s="38" t="s">
        <v>42</v>
      </c>
    </row>
    <row r="267" spans="1:17">
      <c r="A267" s="38">
        <v>259</v>
      </c>
      <c r="B267" s="38" t="s">
        <v>715</v>
      </c>
      <c r="C267" s="39" t="s">
        <v>716</v>
      </c>
      <c r="D267" s="38" t="s">
        <v>41</v>
      </c>
      <c r="E267" s="38" t="s">
        <v>11</v>
      </c>
      <c r="F267" s="38" t="s">
        <v>42</v>
      </c>
      <c r="G267" s="38">
        <v>-8.5574231889999606</v>
      </c>
      <c r="H267" s="38">
        <v>125.535984961</v>
      </c>
      <c r="I267" s="38">
        <v>-8.5576032639999706</v>
      </c>
      <c r="J267" s="38">
        <v>125.53863146</v>
      </c>
      <c r="K267" s="38" t="s">
        <v>96</v>
      </c>
      <c r="L267" s="38" t="s">
        <v>111</v>
      </c>
      <c r="M267" s="42">
        <v>0.292786897560258</v>
      </c>
      <c r="N267" s="43">
        <v>4.5999999999999996</v>
      </c>
      <c r="O267" s="38" t="s">
        <v>42</v>
      </c>
      <c r="P267" s="38" t="s">
        <v>42</v>
      </c>
      <c r="Q267" s="38" t="s">
        <v>42</v>
      </c>
    </row>
    <row r="268" spans="1:17">
      <c r="A268" s="38">
        <v>260</v>
      </c>
      <c r="B268" s="38" t="s">
        <v>717</v>
      </c>
      <c r="C268" s="39" t="s">
        <v>718</v>
      </c>
      <c r="D268" s="38" t="s">
        <v>41</v>
      </c>
      <c r="E268" s="38" t="s">
        <v>11</v>
      </c>
      <c r="F268" s="38" t="s">
        <v>42</v>
      </c>
      <c r="G268" s="38">
        <v>-8.5565036929999696</v>
      </c>
      <c r="H268" s="38">
        <v>125.53619961</v>
      </c>
      <c r="I268" s="38">
        <v>-8.5567108129999401</v>
      </c>
      <c r="J268" s="38">
        <v>125.538768502</v>
      </c>
      <c r="K268" s="38" t="s">
        <v>96</v>
      </c>
      <c r="L268" s="38" t="s">
        <v>111</v>
      </c>
      <c r="M268" s="42">
        <v>0.284019752851501</v>
      </c>
      <c r="N268" s="43">
        <v>4.8</v>
      </c>
      <c r="O268" s="38" t="s">
        <v>42</v>
      </c>
      <c r="P268" s="38" t="s">
        <v>42</v>
      </c>
      <c r="Q268" s="38" t="s">
        <v>42</v>
      </c>
    </row>
    <row r="269" spans="1:17">
      <c r="A269" s="38">
        <v>261</v>
      </c>
      <c r="B269" s="38" t="s">
        <v>719</v>
      </c>
      <c r="C269" s="39" t="s">
        <v>720</v>
      </c>
      <c r="D269" s="38" t="s">
        <v>41</v>
      </c>
      <c r="E269" s="38" t="s">
        <v>11</v>
      </c>
      <c r="F269" s="38" t="s">
        <v>42</v>
      </c>
      <c r="G269" s="38">
        <v>-8.5608897919999496</v>
      </c>
      <c r="H269" s="38">
        <v>125.53521359699999</v>
      </c>
      <c r="I269" s="38">
        <v>-8.5539982369999699</v>
      </c>
      <c r="J269" s="38">
        <v>125.536731608</v>
      </c>
      <c r="K269" s="38" t="s">
        <v>96</v>
      </c>
      <c r="L269" s="38" t="s">
        <v>111</v>
      </c>
      <c r="M269" s="42">
        <v>0.78329789376533399</v>
      </c>
      <c r="N269" s="43">
        <v>6</v>
      </c>
      <c r="O269" s="38" t="s">
        <v>42</v>
      </c>
      <c r="P269" s="38" t="s">
        <v>42</v>
      </c>
      <c r="Q269" s="38" t="s">
        <v>42</v>
      </c>
    </row>
    <row r="270" spans="1:17">
      <c r="A270" s="38">
        <v>262</v>
      </c>
      <c r="B270" s="38" t="s">
        <v>721</v>
      </c>
      <c r="C270" s="39" t="s">
        <v>722</v>
      </c>
      <c r="D270" s="38" t="s">
        <v>41</v>
      </c>
      <c r="E270" s="38" t="s">
        <v>11</v>
      </c>
      <c r="F270" s="38" t="s">
        <v>42</v>
      </c>
      <c r="G270" s="38">
        <v>-8.5645074879999505</v>
      </c>
      <c r="H270" s="38">
        <v>125.552988828</v>
      </c>
      <c r="I270" s="38">
        <v>-8.5641557429999597</v>
      </c>
      <c r="J270" s="38">
        <v>125.553306314</v>
      </c>
      <c r="K270" s="38" t="s">
        <v>96</v>
      </c>
      <c r="L270" s="38" t="s">
        <v>111</v>
      </c>
      <c r="M270" s="42">
        <v>5.2327217646910999E-2</v>
      </c>
      <c r="N270" s="43">
        <v>5</v>
      </c>
      <c r="O270" s="38" t="s">
        <v>42</v>
      </c>
      <c r="P270" s="38" t="s">
        <v>42</v>
      </c>
      <c r="Q270" s="38" t="s">
        <v>42</v>
      </c>
    </row>
    <row r="271" spans="1:17">
      <c r="A271" s="38">
        <v>263</v>
      </c>
      <c r="B271" s="38" t="s">
        <v>723</v>
      </c>
      <c r="C271" s="39" t="s">
        <v>724</v>
      </c>
      <c r="D271" s="38" t="s">
        <v>41</v>
      </c>
      <c r="E271" s="38" t="s">
        <v>11</v>
      </c>
      <c r="F271" s="38" t="s">
        <v>42</v>
      </c>
      <c r="G271" s="38">
        <v>-8.5600448509999296</v>
      </c>
      <c r="H271" s="38">
        <v>125.614550601</v>
      </c>
      <c r="I271" s="38">
        <v>-8.5603702059999591</v>
      </c>
      <c r="J271" s="38">
        <v>125.615351717</v>
      </c>
      <c r="K271" s="38" t="s">
        <v>6</v>
      </c>
      <c r="L271" s="38" t="s">
        <v>111</v>
      </c>
      <c r="M271" s="42">
        <v>9.7186585044204493E-2</v>
      </c>
      <c r="N271" s="43">
        <v>3.5</v>
      </c>
      <c r="O271" s="38" t="s">
        <v>42</v>
      </c>
      <c r="P271" s="38" t="s">
        <v>42</v>
      </c>
      <c r="Q271" s="38" t="s">
        <v>42</v>
      </c>
    </row>
    <row r="272" spans="1:17">
      <c r="A272" s="38">
        <v>264</v>
      </c>
      <c r="B272" s="38" t="s">
        <v>725</v>
      </c>
      <c r="C272" s="39" t="s">
        <v>726</v>
      </c>
      <c r="D272" s="38" t="s">
        <v>41</v>
      </c>
      <c r="E272" s="38" t="s">
        <v>11</v>
      </c>
      <c r="F272" s="38" t="s">
        <v>42</v>
      </c>
      <c r="G272" s="38">
        <v>-8.5550293669999693</v>
      </c>
      <c r="H272" s="38">
        <v>125.53655827199999</v>
      </c>
      <c r="I272" s="38">
        <v>-8.5565757549999297</v>
      </c>
      <c r="J272" s="38">
        <v>125.536850734</v>
      </c>
      <c r="K272" s="38" t="s">
        <v>96</v>
      </c>
      <c r="L272" s="38" t="s">
        <v>111</v>
      </c>
      <c r="M272" s="42">
        <v>0.20970700965236699</v>
      </c>
      <c r="N272" s="43">
        <v>4.5</v>
      </c>
      <c r="O272" s="38" t="s">
        <v>42</v>
      </c>
      <c r="P272" s="38" t="s">
        <v>42</v>
      </c>
      <c r="Q272" s="38" t="s">
        <v>42</v>
      </c>
    </row>
    <row r="273" spans="1:17">
      <c r="A273" s="38">
        <v>265</v>
      </c>
      <c r="B273" s="38" t="s">
        <v>727</v>
      </c>
      <c r="C273" s="39" t="s">
        <v>728</v>
      </c>
      <c r="D273" s="38" t="s">
        <v>41</v>
      </c>
      <c r="E273" s="38" t="s">
        <v>11</v>
      </c>
      <c r="F273" s="38" t="s">
        <v>42</v>
      </c>
      <c r="G273" s="38">
        <v>-8.5565746439999693</v>
      </c>
      <c r="H273" s="38">
        <v>125.53685147</v>
      </c>
      <c r="I273" s="38">
        <v>-8.5574387439999704</v>
      </c>
      <c r="J273" s="38">
        <v>125.53672485200001</v>
      </c>
      <c r="K273" s="38" t="s">
        <v>96</v>
      </c>
      <c r="L273" s="38" t="s">
        <v>111</v>
      </c>
      <c r="M273" s="42">
        <v>9.6647000601813998E-2</v>
      </c>
      <c r="N273" s="43">
        <v>4.5</v>
      </c>
      <c r="O273" s="38" t="s">
        <v>42</v>
      </c>
      <c r="P273" s="38" t="s">
        <v>42</v>
      </c>
      <c r="Q273" s="38" t="s">
        <v>42</v>
      </c>
    </row>
    <row r="274" spans="1:17">
      <c r="A274" s="38">
        <v>266</v>
      </c>
      <c r="B274" s="38" t="s">
        <v>729</v>
      </c>
      <c r="C274" s="39" t="s">
        <v>730</v>
      </c>
      <c r="D274" s="38" t="s">
        <v>41</v>
      </c>
      <c r="E274" s="38" t="s">
        <v>11</v>
      </c>
      <c r="F274" s="38" t="s">
        <v>42</v>
      </c>
      <c r="G274" s="38">
        <v>-8.5617241079999609</v>
      </c>
      <c r="H274" s="38">
        <v>125.54013814699999</v>
      </c>
      <c r="I274" s="38">
        <v>-8.5626013569999504</v>
      </c>
      <c r="J274" s="38">
        <v>125.54018094600001</v>
      </c>
      <c r="K274" s="38" t="s">
        <v>96</v>
      </c>
      <c r="L274" s="38" t="s">
        <v>111</v>
      </c>
      <c r="M274" s="42">
        <v>9.7201252144013803E-2</v>
      </c>
      <c r="N274" s="43">
        <v>5.2</v>
      </c>
      <c r="O274" s="38" t="s">
        <v>42</v>
      </c>
      <c r="P274" s="38" t="s">
        <v>42</v>
      </c>
      <c r="Q274" s="38" t="s">
        <v>42</v>
      </c>
    </row>
    <row r="275" spans="1:17">
      <c r="A275" s="38">
        <v>267</v>
      </c>
      <c r="B275" s="38" t="s">
        <v>731</v>
      </c>
      <c r="C275" s="39" t="s">
        <v>732</v>
      </c>
      <c r="D275" s="38" t="s">
        <v>41</v>
      </c>
      <c r="E275" s="38" t="s">
        <v>11</v>
      </c>
      <c r="F275" s="38" t="s">
        <v>42</v>
      </c>
      <c r="G275" s="38">
        <v>-8.5617394519999301</v>
      </c>
      <c r="H275" s="38">
        <v>125.539719545</v>
      </c>
      <c r="I275" s="38">
        <v>-8.5625730929999708</v>
      </c>
      <c r="J275" s="38">
        <v>125.539730095</v>
      </c>
      <c r="K275" s="38" t="s">
        <v>96</v>
      </c>
      <c r="L275" s="38" t="s">
        <v>111</v>
      </c>
      <c r="M275" s="42">
        <v>9.2277823569360901E-2</v>
      </c>
      <c r="N275" s="43">
        <v>5.2</v>
      </c>
      <c r="O275" s="38" t="s">
        <v>42</v>
      </c>
      <c r="P275" s="38" t="s">
        <v>42</v>
      </c>
      <c r="Q275" s="38" t="s">
        <v>42</v>
      </c>
    </row>
    <row r="276" spans="1:17">
      <c r="A276" s="38">
        <v>268</v>
      </c>
      <c r="B276" s="38" t="s">
        <v>733</v>
      </c>
      <c r="C276" s="39" t="s">
        <v>734</v>
      </c>
      <c r="D276" s="38" t="s">
        <v>41</v>
      </c>
      <c r="E276" s="38" t="s">
        <v>11</v>
      </c>
      <c r="F276" s="38" t="s">
        <v>42</v>
      </c>
      <c r="G276" s="38">
        <v>-8.5617761409999407</v>
      </c>
      <c r="H276" s="38">
        <v>125.53886097100001</v>
      </c>
      <c r="I276" s="38">
        <v>-8.5625189989999608</v>
      </c>
      <c r="J276" s="38">
        <v>125.538901389</v>
      </c>
      <c r="K276" s="38" t="s">
        <v>96</v>
      </c>
      <c r="L276" s="38" t="s">
        <v>111</v>
      </c>
      <c r="M276" s="42">
        <v>8.2338326006298798E-2</v>
      </c>
      <c r="N276" s="43">
        <v>5</v>
      </c>
      <c r="O276" s="38" t="s">
        <v>42</v>
      </c>
      <c r="P276" s="38" t="s">
        <v>42</v>
      </c>
      <c r="Q276" s="38" t="s">
        <v>42</v>
      </c>
    </row>
    <row r="277" spans="1:17">
      <c r="A277" s="38">
        <v>269</v>
      </c>
      <c r="B277" s="38" t="s">
        <v>735</v>
      </c>
      <c r="C277" s="39" t="s">
        <v>736</v>
      </c>
      <c r="D277" s="38" t="s">
        <v>41</v>
      </c>
      <c r="E277" s="38" t="s">
        <v>11</v>
      </c>
      <c r="F277" s="38" t="s">
        <v>42</v>
      </c>
      <c r="G277" s="38">
        <v>-8.5613367519999297</v>
      </c>
      <c r="H277" s="38">
        <v>125.53926171000001</v>
      </c>
      <c r="I277" s="38">
        <v>-8.56254116899993</v>
      </c>
      <c r="J277" s="38">
        <v>125.539322003</v>
      </c>
      <c r="K277" s="38" t="s">
        <v>96</v>
      </c>
      <c r="L277" s="38" t="s">
        <v>111</v>
      </c>
      <c r="M277" s="42">
        <v>0.13346073041419801</v>
      </c>
      <c r="N277" s="43">
        <v>5.3</v>
      </c>
      <c r="O277" s="38" t="s">
        <v>42</v>
      </c>
      <c r="P277" s="38" t="s">
        <v>42</v>
      </c>
      <c r="Q277" s="38" t="s">
        <v>42</v>
      </c>
    </row>
    <row r="278" spans="1:17">
      <c r="A278" s="38">
        <v>270</v>
      </c>
      <c r="B278" s="38" t="s">
        <v>737</v>
      </c>
      <c r="C278" s="39" t="s">
        <v>738</v>
      </c>
      <c r="D278" s="38" t="s">
        <v>41</v>
      </c>
      <c r="E278" s="38" t="s">
        <v>11</v>
      </c>
      <c r="F278" s="38" t="s">
        <v>42</v>
      </c>
      <c r="G278" s="38">
        <v>-8.5617936899999396</v>
      </c>
      <c r="H278" s="38">
        <v>125.538449908</v>
      </c>
      <c r="I278" s="38">
        <v>-8.5624951339999598</v>
      </c>
      <c r="J278" s="38">
        <v>125.53847027800001</v>
      </c>
      <c r="K278" s="38" t="s">
        <v>96</v>
      </c>
      <c r="L278" s="38" t="s">
        <v>111</v>
      </c>
      <c r="M278" s="42">
        <v>7.7720139860625606E-2</v>
      </c>
      <c r="N278" s="43">
        <v>5</v>
      </c>
      <c r="O278" s="38" t="s">
        <v>42</v>
      </c>
      <c r="P278" s="38" t="s">
        <v>42</v>
      </c>
      <c r="Q278" s="38" t="s">
        <v>42</v>
      </c>
    </row>
    <row r="279" spans="1:17">
      <c r="A279" s="38">
        <v>271</v>
      </c>
      <c r="B279" s="38" t="s">
        <v>739</v>
      </c>
      <c r="C279" s="39" t="s">
        <v>740</v>
      </c>
      <c r="D279" s="38" t="s">
        <v>41</v>
      </c>
      <c r="E279" s="38" t="s">
        <v>11</v>
      </c>
      <c r="F279" s="38" t="s">
        <v>42</v>
      </c>
      <c r="G279" s="44">
        <v>-8.5551664009999495</v>
      </c>
      <c r="H279" s="38">
        <v>125.547659657</v>
      </c>
      <c r="I279" s="38">
        <v>-8.5554031979999703</v>
      </c>
      <c r="J279" s="38">
        <v>125.548689145</v>
      </c>
      <c r="K279" s="38" t="s">
        <v>96</v>
      </c>
      <c r="L279" s="38" t="s">
        <v>111</v>
      </c>
      <c r="M279" s="42">
        <v>0.117683806592599</v>
      </c>
      <c r="N279" s="43">
        <v>5</v>
      </c>
      <c r="O279" s="38" t="s">
        <v>42</v>
      </c>
      <c r="P279" s="38" t="s">
        <v>42</v>
      </c>
      <c r="Q279" s="38" t="s">
        <v>42</v>
      </c>
    </row>
    <row r="280" spans="1:17">
      <c r="A280" s="38">
        <v>272</v>
      </c>
      <c r="B280" s="38" t="s">
        <v>741</v>
      </c>
      <c r="C280" s="39" t="s">
        <v>742</v>
      </c>
      <c r="D280" s="38" t="s">
        <v>41</v>
      </c>
      <c r="E280" s="38" t="s">
        <v>11</v>
      </c>
      <c r="F280" s="38" t="s">
        <v>42</v>
      </c>
      <c r="G280" s="38">
        <v>-8.5557360179999495</v>
      </c>
      <c r="H280" s="38">
        <v>125.547389178</v>
      </c>
      <c r="I280" s="38">
        <v>-8.5566003679999803</v>
      </c>
      <c r="J280" s="38">
        <v>125.54671548100001</v>
      </c>
      <c r="K280" s="38" t="s">
        <v>96</v>
      </c>
      <c r="L280" s="38" t="s">
        <v>111</v>
      </c>
      <c r="M280" s="42">
        <v>0.58432915850005096</v>
      </c>
      <c r="N280" s="43">
        <v>5</v>
      </c>
      <c r="O280" s="38" t="s">
        <v>42</v>
      </c>
      <c r="P280" s="38" t="s">
        <v>42</v>
      </c>
      <c r="Q280" s="38" t="s">
        <v>42</v>
      </c>
    </row>
    <row r="281" spans="1:17">
      <c r="A281" s="38">
        <v>273</v>
      </c>
      <c r="B281" s="38" t="s">
        <v>743</v>
      </c>
      <c r="C281" s="39" t="s">
        <v>744</v>
      </c>
      <c r="D281" s="38" t="s">
        <v>41</v>
      </c>
      <c r="E281" s="38" t="s">
        <v>11</v>
      </c>
      <c r="F281" s="38" t="s">
        <v>42</v>
      </c>
      <c r="G281" s="38">
        <v>-8.5559312229999591</v>
      </c>
      <c r="H281" s="38">
        <v>125.548778481</v>
      </c>
      <c r="I281" s="38">
        <v>-8.5566173989999506</v>
      </c>
      <c r="J281" s="38">
        <v>125.54869264</v>
      </c>
      <c r="K281" s="38" t="s">
        <v>96</v>
      </c>
      <c r="L281" s="38" t="s">
        <v>111</v>
      </c>
      <c r="M281" s="42">
        <v>7.6540480682309397E-2</v>
      </c>
      <c r="N281" s="43">
        <v>3.5</v>
      </c>
      <c r="O281" s="38" t="s">
        <v>42</v>
      </c>
      <c r="P281" s="38" t="s">
        <v>42</v>
      </c>
      <c r="Q281" s="38" t="s">
        <v>42</v>
      </c>
    </row>
    <row r="282" spans="1:17">
      <c r="A282" s="38">
        <v>274</v>
      </c>
      <c r="B282" s="38" t="s">
        <v>745</v>
      </c>
      <c r="C282" s="39" t="s">
        <v>746</v>
      </c>
      <c r="D282" s="38" t="s">
        <v>41</v>
      </c>
      <c r="E282" s="38" t="s">
        <v>11</v>
      </c>
      <c r="F282" s="38" t="s">
        <v>42</v>
      </c>
      <c r="G282" s="38">
        <v>-8.5571708629999499</v>
      </c>
      <c r="H282" s="38">
        <v>125.546626175</v>
      </c>
      <c r="I282" s="38">
        <v>-8.5574552419999499</v>
      </c>
      <c r="J282" s="38">
        <v>125.54983212800001</v>
      </c>
      <c r="K282" s="38" t="s">
        <v>6</v>
      </c>
      <c r="L282" s="38" t="s">
        <v>213</v>
      </c>
      <c r="M282" s="42">
        <v>0.374379803434433</v>
      </c>
      <c r="N282" s="43">
        <v>4</v>
      </c>
      <c r="O282" s="38" t="s">
        <v>42</v>
      </c>
      <c r="P282" s="38" t="s">
        <v>42</v>
      </c>
      <c r="Q282" s="38" t="s">
        <v>42</v>
      </c>
    </row>
    <row r="283" spans="1:17">
      <c r="A283" s="38">
        <v>275</v>
      </c>
      <c r="B283" s="38" t="s">
        <v>747</v>
      </c>
      <c r="C283" s="39" t="s">
        <v>748</v>
      </c>
      <c r="D283" s="38" t="s">
        <v>41</v>
      </c>
      <c r="E283" s="38" t="s">
        <v>11</v>
      </c>
      <c r="F283" s="38" t="s">
        <v>42</v>
      </c>
      <c r="G283" s="38">
        <v>-8.5572594729999292</v>
      </c>
      <c r="H283" s="38">
        <v>125.547115924</v>
      </c>
      <c r="I283" s="38">
        <v>-8.5575592169999499</v>
      </c>
      <c r="J283" s="38">
        <v>125.547083477</v>
      </c>
      <c r="K283" s="38" t="s">
        <v>6</v>
      </c>
      <c r="L283" s="38" t="s">
        <v>213</v>
      </c>
      <c r="M283" s="42">
        <v>3.3362339368678197E-2</v>
      </c>
      <c r="N283" s="43">
        <v>3.5</v>
      </c>
      <c r="O283" s="38" t="s">
        <v>42</v>
      </c>
      <c r="P283" s="38" t="s">
        <v>42</v>
      </c>
      <c r="Q283" s="38" t="s">
        <v>42</v>
      </c>
    </row>
    <row r="284" spans="1:17">
      <c r="A284" s="38">
        <v>276</v>
      </c>
      <c r="B284" s="38" t="s">
        <v>749</v>
      </c>
      <c r="C284" s="39" t="s">
        <v>750</v>
      </c>
      <c r="D284" s="38" t="s">
        <v>41</v>
      </c>
      <c r="E284" s="38" t="s">
        <v>11</v>
      </c>
      <c r="F284" s="38" t="s">
        <v>42</v>
      </c>
      <c r="G284" s="38">
        <v>-8.5574294969999301</v>
      </c>
      <c r="H284" s="38">
        <v>125.547106652</v>
      </c>
      <c r="I284" s="38">
        <v>-8.5574956859999798</v>
      </c>
      <c r="J284" s="38">
        <v>125.547553491</v>
      </c>
      <c r="K284" s="38" t="s">
        <v>6</v>
      </c>
      <c r="L284" s="38" t="s">
        <v>213</v>
      </c>
      <c r="M284" s="42">
        <v>4.9761981130828997E-2</v>
      </c>
      <c r="N284" s="43">
        <v>4</v>
      </c>
      <c r="O284" s="38" t="s">
        <v>42</v>
      </c>
      <c r="P284" s="38" t="s">
        <v>42</v>
      </c>
      <c r="Q284" s="38" t="s">
        <v>42</v>
      </c>
    </row>
    <row r="285" spans="1:17">
      <c r="A285" s="38">
        <v>277</v>
      </c>
      <c r="B285" s="38" t="s">
        <v>751</v>
      </c>
      <c r="C285" s="39" t="s">
        <v>752</v>
      </c>
      <c r="D285" s="38" t="s">
        <v>41</v>
      </c>
      <c r="E285" s="38" t="s">
        <v>11</v>
      </c>
      <c r="F285" s="38" t="s">
        <v>42</v>
      </c>
      <c r="G285" s="48">
        <v>-8.5585471749999407</v>
      </c>
      <c r="H285" s="48">
        <v>125.546327511</v>
      </c>
      <c r="I285" s="38">
        <v>-8.5590812049999307</v>
      </c>
      <c r="J285" s="38">
        <v>125.54623325999999</v>
      </c>
      <c r="K285" s="38" t="s">
        <v>6</v>
      </c>
      <c r="L285" s="38" t="s">
        <v>213</v>
      </c>
      <c r="M285" s="42">
        <v>0.34169015392311902</v>
      </c>
      <c r="N285" s="43">
        <v>3.5</v>
      </c>
      <c r="O285" s="38" t="s">
        <v>42</v>
      </c>
      <c r="P285" s="38" t="s">
        <v>42</v>
      </c>
      <c r="Q285" s="38" t="s">
        <v>42</v>
      </c>
    </row>
    <row r="286" spans="1:17">
      <c r="A286" s="38">
        <v>278</v>
      </c>
      <c r="B286" s="38" t="s">
        <v>753</v>
      </c>
      <c r="C286" s="39" t="s">
        <v>754</v>
      </c>
      <c r="D286" s="38" t="s">
        <v>41</v>
      </c>
      <c r="E286" s="38" t="s">
        <v>11</v>
      </c>
      <c r="F286" s="38" t="s">
        <v>42</v>
      </c>
      <c r="G286" s="38">
        <v>-8.5604417919999491</v>
      </c>
      <c r="H286" s="38">
        <v>125.545900444</v>
      </c>
      <c r="I286" s="38">
        <v>-8.5542279439999298</v>
      </c>
      <c r="J286" s="38">
        <v>125.547945865</v>
      </c>
      <c r="K286" s="38" t="s">
        <v>206</v>
      </c>
      <c r="L286" s="38" t="s">
        <v>111</v>
      </c>
      <c r="M286" s="42">
        <v>0.74134473405885204</v>
      </c>
      <c r="N286" s="43">
        <v>7</v>
      </c>
      <c r="O286" s="38" t="s">
        <v>42</v>
      </c>
      <c r="P286" s="38" t="s">
        <v>755</v>
      </c>
      <c r="Q286" s="38" t="s">
        <v>42</v>
      </c>
    </row>
    <row r="287" spans="1:17">
      <c r="A287" s="38">
        <v>279</v>
      </c>
      <c r="B287" s="38" t="s">
        <v>756</v>
      </c>
      <c r="C287" s="39" t="s">
        <v>757</v>
      </c>
      <c r="D287" s="38" t="s">
        <v>41</v>
      </c>
      <c r="E287" s="38" t="s">
        <v>11</v>
      </c>
      <c r="F287" s="38" t="s">
        <v>42</v>
      </c>
      <c r="G287" s="38">
        <v>-8.5580470359999499</v>
      </c>
      <c r="H287" s="38">
        <v>125.546376646</v>
      </c>
      <c r="I287" s="38">
        <v>-8.5578197929999593</v>
      </c>
      <c r="J287" s="38">
        <v>125.54433051300001</v>
      </c>
      <c r="K287" s="38" t="s">
        <v>6</v>
      </c>
      <c r="L287" s="38" t="s">
        <v>213</v>
      </c>
      <c r="M287" s="42">
        <v>0.22681894065490299</v>
      </c>
      <c r="N287" s="43">
        <v>5.2</v>
      </c>
      <c r="O287" s="38" t="s">
        <v>42</v>
      </c>
      <c r="P287" s="38" t="s">
        <v>42</v>
      </c>
      <c r="Q287" s="38" t="s">
        <v>42</v>
      </c>
    </row>
    <row r="288" spans="1:17">
      <c r="A288" s="38">
        <v>280</v>
      </c>
      <c r="B288" s="38" t="s">
        <v>758</v>
      </c>
      <c r="C288" s="39" t="s">
        <v>759</v>
      </c>
      <c r="D288" s="38" t="s">
        <v>41</v>
      </c>
      <c r="E288" s="38" t="s">
        <v>11</v>
      </c>
      <c r="F288" s="38" t="s">
        <v>42</v>
      </c>
      <c r="G288" s="38">
        <v>-8.5579783209999505</v>
      </c>
      <c r="H288" s="38">
        <v>125.545956442</v>
      </c>
      <c r="I288" s="38">
        <v>-8.5571522849999706</v>
      </c>
      <c r="J288" s="38">
        <v>125.546048953</v>
      </c>
      <c r="K288" s="38" t="s">
        <v>6</v>
      </c>
      <c r="L288" s="38" t="s">
        <v>213</v>
      </c>
      <c r="M288" s="42">
        <v>9.1977487561913596E-2</v>
      </c>
      <c r="N288" s="43">
        <v>4.8</v>
      </c>
      <c r="O288" s="38" t="s">
        <v>42</v>
      </c>
      <c r="P288" s="38" t="s">
        <v>42</v>
      </c>
      <c r="Q288" s="38" t="s">
        <v>42</v>
      </c>
    </row>
    <row r="289" spans="1:17">
      <c r="A289" s="38">
        <v>281</v>
      </c>
      <c r="B289" s="38" t="s">
        <v>760</v>
      </c>
      <c r="C289" s="39" t="s">
        <v>761</v>
      </c>
      <c r="D289" s="38" t="s">
        <v>41</v>
      </c>
      <c r="E289" s="38" t="s">
        <v>11</v>
      </c>
      <c r="F289" s="38" t="s">
        <v>42</v>
      </c>
      <c r="G289" s="38">
        <v>-8.5579317469999392</v>
      </c>
      <c r="H289" s="38">
        <v>125.545563328</v>
      </c>
      <c r="I289" s="38">
        <v>-8.5571066359999595</v>
      </c>
      <c r="J289" s="38">
        <v>125.545652441</v>
      </c>
      <c r="K289" s="38" t="s">
        <v>6</v>
      </c>
      <c r="L289" s="38" t="s">
        <v>213</v>
      </c>
      <c r="M289" s="42">
        <v>9.1836886359165107E-2</v>
      </c>
      <c r="N289" s="43">
        <v>4.8</v>
      </c>
      <c r="O289" s="38" t="s">
        <v>42</v>
      </c>
      <c r="P289" s="38" t="s">
        <v>42</v>
      </c>
      <c r="Q289" s="38" t="s">
        <v>42</v>
      </c>
    </row>
    <row r="290" spans="1:17">
      <c r="A290" s="38">
        <v>282</v>
      </c>
      <c r="B290" s="38" t="s">
        <v>762</v>
      </c>
      <c r="C290" s="39" t="s">
        <v>763</v>
      </c>
      <c r="D290" s="38" t="s">
        <v>41</v>
      </c>
      <c r="E290" s="38" t="s">
        <v>11</v>
      </c>
      <c r="F290" s="38" t="s">
        <v>42</v>
      </c>
      <c r="G290" s="38">
        <v>-8.5569877309999391</v>
      </c>
      <c r="H290" s="38">
        <v>125.545040474</v>
      </c>
      <c r="I290" s="38">
        <v>-8.5570749479999808</v>
      </c>
      <c r="J290" s="38">
        <v>125.54526167</v>
      </c>
      <c r="K290" s="38" t="s">
        <v>6</v>
      </c>
      <c r="L290" s="38" t="s">
        <v>213</v>
      </c>
      <c r="M290" s="42">
        <v>0.51486032285502703</v>
      </c>
      <c r="N290" s="43">
        <v>4.8</v>
      </c>
      <c r="O290" s="38" t="s">
        <v>42</v>
      </c>
      <c r="P290" s="38" t="s">
        <v>42</v>
      </c>
      <c r="Q290" s="38" t="s">
        <v>42</v>
      </c>
    </row>
    <row r="291" spans="1:17">
      <c r="A291" s="38">
        <v>283</v>
      </c>
      <c r="B291" s="38" t="s">
        <v>764</v>
      </c>
      <c r="C291" s="39" t="s">
        <v>765</v>
      </c>
      <c r="D291" s="38" t="s">
        <v>41</v>
      </c>
      <c r="E291" s="38" t="s">
        <v>11</v>
      </c>
      <c r="F291" s="38" t="s">
        <v>42</v>
      </c>
      <c r="G291" s="38">
        <v>-8.5568740259999494</v>
      </c>
      <c r="H291" s="38">
        <v>125.54475609000001</v>
      </c>
      <c r="I291" s="38">
        <v>-8.5578029989999305</v>
      </c>
      <c r="J291" s="38">
        <v>125.544300241</v>
      </c>
      <c r="K291" s="38" t="s">
        <v>6</v>
      </c>
      <c r="L291" s="38" t="s">
        <v>213</v>
      </c>
      <c r="M291" s="42">
        <v>0.14176473201838499</v>
      </c>
      <c r="N291" s="43">
        <v>4.8</v>
      </c>
      <c r="O291" s="38" t="s">
        <v>42</v>
      </c>
      <c r="P291" s="38" t="s">
        <v>42</v>
      </c>
      <c r="Q291" s="38" t="s">
        <v>42</v>
      </c>
    </row>
    <row r="292" spans="1:17">
      <c r="A292" s="38">
        <v>284</v>
      </c>
      <c r="B292" s="38" t="s">
        <v>766</v>
      </c>
      <c r="C292" s="39" t="s">
        <v>767</v>
      </c>
      <c r="D292" s="38" t="s">
        <v>41</v>
      </c>
      <c r="E292" s="38" t="s">
        <v>11</v>
      </c>
      <c r="F292" s="38" t="s">
        <v>42</v>
      </c>
      <c r="G292" s="38">
        <v>-8.5583078259999805</v>
      </c>
      <c r="H292" s="38">
        <v>125.544212297</v>
      </c>
      <c r="I292" s="38">
        <v>-8.5583407619999399</v>
      </c>
      <c r="J292" s="38">
        <v>125.545138143</v>
      </c>
      <c r="K292" s="38" t="s">
        <v>6</v>
      </c>
      <c r="L292" s="38" t="s">
        <v>213</v>
      </c>
      <c r="M292" s="42">
        <v>0.10204914553297</v>
      </c>
      <c r="N292" s="43">
        <v>4.8</v>
      </c>
      <c r="O292" s="38" t="s">
        <v>42</v>
      </c>
      <c r="P292" s="38" t="s">
        <v>42</v>
      </c>
      <c r="Q292" s="38" t="s">
        <v>42</v>
      </c>
    </row>
    <row r="293" spans="1:17">
      <c r="A293" s="38">
        <v>285</v>
      </c>
      <c r="B293" s="38" t="s">
        <v>768</v>
      </c>
      <c r="C293" s="39" t="s">
        <v>769</v>
      </c>
      <c r="D293" s="38" t="s">
        <v>41</v>
      </c>
      <c r="E293" s="38" t="s">
        <v>11</v>
      </c>
      <c r="F293" s="38" t="s">
        <v>42</v>
      </c>
      <c r="G293" s="38">
        <v>-8.5587466779999808</v>
      </c>
      <c r="H293" s="38">
        <v>125.545163812</v>
      </c>
      <c r="I293" s="38">
        <v>-8.55878657599993</v>
      </c>
      <c r="J293" s="38">
        <v>125.545680275</v>
      </c>
      <c r="K293" s="38" t="s">
        <v>6</v>
      </c>
      <c r="L293" s="38" t="s">
        <v>213</v>
      </c>
      <c r="M293" s="42">
        <v>5.7059945712546502E-2</v>
      </c>
      <c r="N293" s="43">
        <v>4</v>
      </c>
      <c r="O293" s="38" t="s">
        <v>42</v>
      </c>
      <c r="P293" s="38" t="s">
        <v>42</v>
      </c>
      <c r="Q293" s="38" t="s">
        <v>42</v>
      </c>
    </row>
    <row r="294" spans="1:17">
      <c r="A294" s="38">
        <v>286</v>
      </c>
      <c r="B294" s="38" t="s">
        <v>770</v>
      </c>
      <c r="C294" s="39" t="s">
        <v>771</v>
      </c>
      <c r="D294" s="38" t="s">
        <v>41</v>
      </c>
      <c r="E294" s="38" t="s">
        <v>11</v>
      </c>
      <c r="F294" s="38" t="s">
        <v>42</v>
      </c>
      <c r="G294" s="38">
        <v>-8.5574973179999496</v>
      </c>
      <c r="H294" s="38">
        <v>125.54518804</v>
      </c>
      <c r="I294" s="38">
        <v>-8.5574328179999402</v>
      </c>
      <c r="J294" s="38">
        <v>125.544665916</v>
      </c>
      <c r="K294" s="38" t="s">
        <v>6</v>
      </c>
      <c r="L294" s="38" t="s">
        <v>213</v>
      </c>
      <c r="M294" s="42">
        <v>5.7953833519959398E-2</v>
      </c>
      <c r="N294" s="43">
        <v>4.8</v>
      </c>
      <c r="O294" s="38" t="s">
        <v>42</v>
      </c>
      <c r="P294" s="38" t="s">
        <v>42</v>
      </c>
      <c r="Q294" s="38" t="s">
        <v>42</v>
      </c>
    </row>
    <row r="295" spans="1:17">
      <c r="A295" s="38">
        <v>287</v>
      </c>
      <c r="B295" s="38" t="s">
        <v>772</v>
      </c>
      <c r="C295" s="39" t="s">
        <v>773</v>
      </c>
      <c r="D295" s="38" t="s">
        <v>41</v>
      </c>
      <c r="E295" s="38" t="s">
        <v>11</v>
      </c>
      <c r="F295" s="38" t="s">
        <v>42</v>
      </c>
      <c r="G295" s="38">
        <v>-8.5570064389999594</v>
      </c>
      <c r="H295" s="38">
        <v>125.54521994</v>
      </c>
      <c r="I295" s="38">
        <v>-8.5566690489999395</v>
      </c>
      <c r="J295" s="38">
        <v>125.54525573799999</v>
      </c>
      <c r="K295" s="38" t="s">
        <v>6</v>
      </c>
      <c r="L295" s="38" t="s">
        <v>213</v>
      </c>
      <c r="M295" s="42">
        <v>3.7543928467513102E-2</v>
      </c>
      <c r="N295" s="43">
        <v>3.5</v>
      </c>
      <c r="O295" s="38" t="s">
        <v>42</v>
      </c>
      <c r="P295" s="38" t="s">
        <v>42</v>
      </c>
      <c r="Q295" s="38" t="s">
        <v>42</v>
      </c>
    </row>
    <row r="296" spans="1:17">
      <c r="A296" s="38">
        <v>288</v>
      </c>
      <c r="B296" s="38" t="s">
        <v>774</v>
      </c>
      <c r="C296" s="39" t="s">
        <v>775</v>
      </c>
      <c r="D296" s="38" t="s">
        <v>41</v>
      </c>
      <c r="E296" s="38" t="s">
        <v>11</v>
      </c>
      <c r="F296" s="38" t="s">
        <v>42</v>
      </c>
      <c r="G296" s="38">
        <v>-8.5570659799999493</v>
      </c>
      <c r="H296" s="38">
        <v>125.545630187</v>
      </c>
      <c r="I296" s="38">
        <v>-8.5567006509999697</v>
      </c>
      <c r="J296" s="38">
        <v>125.545668104</v>
      </c>
      <c r="K296" s="38" t="s">
        <v>6</v>
      </c>
      <c r="L296" s="38" t="s">
        <v>213</v>
      </c>
      <c r="M296" s="42">
        <v>4.0643249330334898E-2</v>
      </c>
      <c r="N296" s="43">
        <v>3.5</v>
      </c>
      <c r="O296" s="38" t="s">
        <v>42</v>
      </c>
      <c r="P296" s="38" t="s">
        <v>42</v>
      </c>
      <c r="Q296" s="38" t="s">
        <v>42</v>
      </c>
    </row>
    <row r="297" spans="1:17">
      <c r="A297" s="38">
        <v>289</v>
      </c>
      <c r="B297" s="38" t="s">
        <v>776</v>
      </c>
      <c r="C297" s="39" t="s">
        <v>777</v>
      </c>
      <c r="D297" s="38" t="s">
        <v>41</v>
      </c>
      <c r="E297" s="38" t="s">
        <v>11</v>
      </c>
      <c r="F297" s="38" t="s">
        <v>42</v>
      </c>
      <c r="G297" s="38">
        <v>-8.5571076379999305</v>
      </c>
      <c r="H297" s="38">
        <v>125.546054341</v>
      </c>
      <c r="I297" s="38">
        <v>-8.5567212829999395</v>
      </c>
      <c r="J297" s="44">
        <v>125.54609771200001</v>
      </c>
      <c r="K297" s="38" t="s">
        <v>6</v>
      </c>
      <c r="L297" s="38" t="s">
        <v>213</v>
      </c>
      <c r="M297" s="42">
        <v>4.3020956726653403E-2</v>
      </c>
      <c r="N297" s="43">
        <v>3.5</v>
      </c>
      <c r="O297" s="38" t="s">
        <v>42</v>
      </c>
      <c r="P297" s="38" t="s">
        <v>42</v>
      </c>
      <c r="Q297" s="38" t="s">
        <v>42</v>
      </c>
    </row>
    <row r="298" spans="1:17">
      <c r="A298" s="38">
        <v>290</v>
      </c>
      <c r="B298" s="38" t="s">
        <v>778</v>
      </c>
      <c r="C298" s="39" t="s">
        <v>779</v>
      </c>
      <c r="D298" s="38" t="s">
        <v>41</v>
      </c>
      <c r="E298" s="38" t="s">
        <v>11</v>
      </c>
      <c r="F298" s="38" t="s">
        <v>42</v>
      </c>
      <c r="G298" s="38">
        <v>-8.5572007109999504</v>
      </c>
      <c r="H298" s="38">
        <v>125.54654590200001</v>
      </c>
      <c r="I298" s="38">
        <v>-8.5568467279999307</v>
      </c>
      <c r="J298" s="38">
        <v>125.544758922</v>
      </c>
      <c r="K298" s="38" t="s">
        <v>6</v>
      </c>
      <c r="L298" s="38" t="s">
        <v>213</v>
      </c>
      <c r="M298" s="42">
        <v>0.20211621993173301</v>
      </c>
      <c r="N298" s="43">
        <v>4.8</v>
      </c>
      <c r="O298" s="38" t="s">
        <v>42</v>
      </c>
      <c r="P298" s="38" t="s">
        <v>42</v>
      </c>
      <c r="Q298" s="38" t="s">
        <v>42</v>
      </c>
    </row>
    <row r="299" spans="1:17">
      <c r="A299" s="38">
        <v>291</v>
      </c>
      <c r="B299" s="38" t="s">
        <v>780</v>
      </c>
      <c r="C299" s="39" t="s">
        <v>781</v>
      </c>
      <c r="D299" s="38" t="s">
        <v>41</v>
      </c>
      <c r="E299" s="38" t="s">
        <v>11</v>
      </c>
      <c r="F299" s="38" t="s">
        <v>42</v>
      </c>
      <c r="G299" s="38">
        <v>-8.5563929019999705</v>
      </c>
      <c r="H299" s="38">
        <v>125.546712586</v>
      </c>
      <c r="I299" s="38">
        <v>-8.5561773349999708</v>
      </c>
      <c r="J299" s="38">
        <v>125.544529236</v>
      </c>
      <c r="K299" s="38" t="s">
        <v>6</v>
      </c>
      <c r="L299" s="38" t="s">
        <v>213</v>
      </c>
      <c r="M299" s="42">
        <v>0.24479606790140301</v>
      </c>
      <c r="N299" s="43">
        <v>4.8</v>
      </c>
      <c r="O299" s="38" t="s">
        <v>42</v>
      </c>
      <c r="P299" s="38" t="s">
        <v>42</v>
      </c>
      <c r="Q299" s="38" t="s">
        <v>42</v>
      </c>
    </row>
    <row r="300" spans="1:17">
      <c r="A300" s="38">
        <v>292</v>
      </c>
      <c r="B300" s="38" t="s">
        <v>782</v>
      </c>
      <c r="C300" s="39" t="s">
        <v>783</v>
      </c>
      <c r="D300" s="38" t="s">
        <v>41</v>
      </c>
      <c r="E300" s="38" t="s">
        <v>11</v>
      </c>
      <c r="F300" s="38" t="s">
        <v>42</v>
      </c>
      <c r="G300" s="38">
        <v>-8.55620461999996</v>
      </c>
      <c r="H300" s="38">
        <v>125.54451479799999</v>
      </c>
      <c r="I300" s="38">
        <v>-8.5605371639999799</v>
      </c>
      <c r="J300" s="38">
        <v>125.543291977</v>
      </c>
      <c r="K300" s="38" t="s">
        <v>6</v>
      </c>
      <c r="L300" s="38" t="s">
        <v>213</v>
      </c>
      <c r="M300" s="42">
        <v>0.77548545058448703</v>
      </c>
      <c r="N300" s="43">
        <v>4</v>
      </c>
      <c r="O300" s="38" t="s">
        <v>42</v>
      </c>
      <c r="P300" s="38" t="s">
        <v>42</v>
      </c>
      <c r="Q300" s="38" t="s">
        <v>42</v>
      </c>
    </row>
    <row r="301" spans="1:17">
      <c r="A301" s="38">
        <v>293</v>
      </c>
      <c r="B301" s="38" t="s">
        <v>784</v>
      </c>
      <c r="C301" s="39" t="s">
        <v>785</v>
      </c>
      <c r="D301" s="38" t="s">
        <v>41</v>
      </c>
      <c r="E301" s="38" t="s">
        <v>11</v>
      </c>
      <c r="F301" s="38" t="s">
        <v>42</v>
      </c>
      <c r="G301" s="38">
        <v>-8.5543427839999708</v>
      </c>
      <c r="H301" s="38">
        <v>125.54457558999999</v>
      </c>
      <c r="I301" s="38">
        <v>-8.5561632939999299</v>
      </c>
      <c r="J301" s="38">
        <v>125.544547763</v>
      </c>
      <c r="K301" s="38" t="s">
        <v>6</v>
      </c>
      <c r="L301" s="38" t="s">
        <v>213</v>
      </c>
      <c r="M301" s="42">
        <v>0.22598620605307401</v>
      </c>
      <c r="N301" s="43">
        <v>4.8</v>
      </c>
      <c r="O301" s="38" t="s">
        <v>42</v>
      </c>
      <c r="P301" s="38" t="s">
        <v>42</v>
      </c>
      <c r="Q301" s="38" t="s">
        <v>42</v>
      </c>
    </row>
    <row r="302" spans="1:17">
      <c r="A302" s="38">
        <v>294</v>
      </c>
      <c r="B302" s="38" t="s">
        <v>786</v>
      </c>
      <c r="C302" s="39" t="s">
        <v>787</v>
      </c>
      <c r="D302" s="38" t="s">
        <v>41</v>
      </c>
      <c r="E302" s="38" t="s">
        <v>11</v>
      </c>
      <c r="F302" s="38" t="s">
        <v>42</v>
      </c>
      <c r="G302" s="38">
        <v>-8.5555756079999696</v>
      </c>
      <c r="H302" s="38">
        <v>125.547457763</v>
      </c>
      <c r="I302" s="38">
        <v>-8.5552636009999805</v>
      </c>
      <c r="J302" s="38">
        <v>125.544682577</v>
      </c>
      <c r="K302" s="38" t="s">
        <v>6</v>
      </c>
      <c r="L302" s="38" t="s">
        <v>213</v>
      </c>
      <c r="M302" s="42">
        <v>0.30816351011814302</v>
      </c>
      <c r="N302" s="43">
        <v>4.8</v>
      </c>
      <c r="O302" s="38" t="s">
        <v>42</v>
      </c>
      <c r="P302" s="38" t="s">
        <v>42</v>
      </c>
      <c r="Q302" s="38" t="s">
        <v>42</v>
      </c>
    </row>
    <row r="303" spans="1:17">
      <c r="A303" s="38">
        <v>295</v>
      </c>
      <c r="B303" s="38" t="s">
        <v>788</v>
      </c>
      <c r="C303" s="39" t="s">
        <v>789</v>
      </c>
      <c r="D303" s="38" t="s">
        <v>41</v>
      </c>
      <c r="E303" s="38" t="s">
        <v>11</v>
      </c>
      <c r="F303" s="38" t="s">
        <v>42</v>
      </c>
      <c r="G303" s="38">
        <v>-8.5552325309999393</v>
      </c>
      <c r="H303" s="38">
        <v>125.54438250699999</v>
      </c>
      <c r="I303" s="38">
        <v>-8.5553495559999497</v>
      </c>
      <c r="J303" s="38">
        <v>125.54344527400001</v>
      </c>
      <c r="K303" s="38" t="s">
        <v>6</v>
      </c>
      <c r="L303" s="38" t="s">
        <v>213</v>
      </c>
      <c r="M303" s="42">
        <v>0.104245252988591</v>
      </c>
      <c r="N303" s="43">
        <v>4</v>
      </c>
      <c r="O303" s="38" t="s">
        <v>42</v>
      </c>
      <c r="P303" s="38" t="s">
        <v>42</v>
      </c>
      <c r="Q303" s="38" t="s">
        <v>42</v>
      </c>
    </row>
    <row r="304" spans="1:17">
      <c r="A304" s="38">
        <v>296</v>
      </c>
      <c r="B304" s="38" t="s">
        <v>790</v>
      </c>
      <c r="C304" s="39" t="s">
        <v>791</v>
      </c>
      <c r="D304" s="38" t="s">
        <v>41</v>
      </c>
      <c r="E304" s="38" t="s">
        <v>11</v>
      </c>
      <c r="F304" s="38" t="s">
        <v>42</v>
      </c>
      <c r="G304" s="38">
        <v>-8.5553126869999705</v>
      </c>
      <c r="H304" s="38">
        <v>125.54402371899999</v>
      </c>
      <c r="I304" s="38">
        <v>-8.5561230059999502</v>
      </c>
      <c r="J304" s="38">
        <v>125.543894521</v>
      </c>
      <c r="K304" s="38" t="s">
        <v>6</v>
      </c>
      <c r="L304" s="38" t="s">
        <v>213</v>
      </c>
      <c r="M304" s="42">
        <v>9.0945913392336999E-2</v>
      </c>
      <c r="N304" s="43">
        <v>4</v>
      </c>
      <c r="O304" s="38" t="s">
        <v>42</v>
      </c>
      <c r="P304" s="38" t="s">
        <v>42</v>
      </c>
      <c r="Q304" s="38" t="s">
        <v>42</v>
      </c>
    </row>
    <row r="305" spans="1:17">
      <c r="A305" s="38">
        <v>297</v>
      </c>
      <c r="B305" s="38" t="s">
        <v>792</v>
      </c>
      <c r="C305" s="39" t="s">
        <v>793</v>
      </c>
      <c r="D305" s="38" t="s">
        <v>41</v>
      </c>
      <c r="E305" s="38" t="s">
        <v>11</v>
      </c>
      <c r="F305" s="38" t="s">
        <v>42</v>
      </c>
      <c r="G305" s="38">
        <v>-8.5553630659999307</v>
      </c>
      <c r="H305" s="38">
        <v>125.543601389</v>
      </c>
      <c r="I305" s="38">
        <v>-8.5560233199999498</v>
      </c>
      <c r="J305" s="38">
        <v>125.543504271</v>
      </c>
      <c r="K305" s="38" t="s">
        <v>6</v>
      </c>
      <c r="L305" s="38" t="s">
        <v>213</v>
      </c>
      <c r="M305" s="42">
        <v>7.3920225523718297E-2</v>
      </c>
      <c r="N305" s="43">
        <v>3.5</v>
      </c>
      <c r="O305" s="38" t="s">
        <v>42</v>
      </c>
      <c r="P305" s="38" t="s">
        <v>42</v>
      </c>
      <c r="Q305" s="38" t="s">
        <v>42</v>
      </c>
    </row>
    <row r="306" spans="1:17">
      <c r="A306" s="38">
        <v>298</v>
      </c>
      <c r="B306" s="38" t="s">
        <v>794</v>
      </c>
      <c r="C306" s="39" t="s">
        <v>795</v>
      </c>
      <c r="D306" s="38" t="s">
        <v>41</v>
      </c>
      <c r="E306" s="38" t="s">
        <v>11</v>
      </c>
      <c r="F306" s="38" t="s">
        <v>42</v>
      </c>
      <c r="G306" s="44">
        <v>-8.5594189169999595</v>
      </c>
      <c r="H306" s="38">
        <v>125.576178602</v>
      </c>
      <c r="I306" s="38">
        <v>-8.5540610579999505</v>
      </c>
      <c r="J306" s="38">
        <v>125.575601413</v>
      </c>
      <c r="K306" s="38" t="s">
        <v>96</v>
      </c>
      <c r="L306" s="38" t="s">
        <v>111</v>
      </c>
      <c r="M306" s="42">
        <v>0.59668637740148101</v>
      </c>
      <c r="N306" s="43">
        <v>8.6999999999999904</v>
      </c>
      <c r="O306" s="38" t="s">
        <v>42</v>
      </c>
      <c r="P306" s="38" t="s">
        <v>42</v>
      </c>
      <c r="Q306" s="38" t="s">
        <v>42</v>
      </c>
    </row>
    <row r="307" spans="1:17">
      <c r="A307" s="38">
        <v>299</v>
      </c>
      <c r="B307" s="38" t="s">
        <v>796</v>
      </c>
      <c r="C307" s="39" t="s">
        <v>797</v>
      </c>
      <c r="D307" s="38" t="s">
        <v>41</v>
      </c>
      <c r="E307" s="38" t="s">
        <v>11</v>
      </c>
      <c r="F307" s="38" t="s">
        <v>42</v>
      </c>
      <c r="G307" s="38">
        <v>-8.5596627009999793</v>
      </c>
      <c r="H307" s="38">
        <v>125.57495783100001</v>
      </c>
      <c r="I307" s="38">
        <v>-8.5656237219999394</v>
      </c>
      <c r="J307" s="38">
        <v>125.57486266799999</v>
      </c>
      <c r="K307" s="38" t="s">
        <v>96</v>
      </c>
      <c r="L307" s="38" t="s">
        <v>111</v>
      </c>
      <c r="M307" s="42">
        <v>0.65978879391198897</v>
      </c>
      <c r="N307" s="43">
        <v>7.2</v>
      </c>
      <c r="O307" s="38" t="s">
        <v>42</v>
      </c>
      <c r="P307" s="38" t="s">
        <v>42</v>
      </c>
      <c r="Q307" s="38" t="s">
        <v>42</v>
      </c>
    </row>
    <row r="308" spans="1:17">
      <c r="A308" s="38">
        <v>300</v>
      </c>
      <c r="B308" s="38" t="s">
        <v>798</v>
      </c>
      <c r="C308" s="39" t="s">
        <v>799</v>
      </c>
      <c r="D308" s="38" t="s">
        <v>41</v>
      </c>
      <c r="E308" s="38" t="s">
        <v>11</v>
      </c>
      <c r="F308" s="38" t="s">
        <v>42</v>
      </c>
      <c r="G308" s="38">
        <v>-8.5614583569999407</v>
      </c>
      <c r="H308" s="38">
        <v>125.574990884</v>
      </c>
      <c r="I308" s="38">
        <v>-8.5607729559999406</v>
      </c>
      <c r="J308" s="38">
        <v>125.579960507</v>
      </c>
      <c r="K308" s="38" t="s">
        <v>96</v>
      </c>
      <c r="L308" s="38" t="s">
        <v>111</v>
      </c>
      <c r="M308" s="42">
        <v>0.55661470078754904</v>
      </c>
      <c r="N308" s="43">
        <v>4.5999999999999996</v>
      </c>
      <c r="O308" s="38" t="s">
        <v>42</v>
      </c>
      <c r="P308" s="38" t="s">
        <v>42</v>
      </c>
      <c r="Q308" s="38" t="s">
        <v>42</v>
      </c>
    </row>
    <row r="309" spans="1:17">
      <c r="A309" s="38">
        <v>301</v>
      </c>
      <c r="B309" s="38" t="s">
        <v>800</v>
      </c>
      <c r="C309" s="39" t="s">
        <v>801</v>
      </c>
      <c r="D309" s="38" t="s">
        <v>41</v>
      </c>
      <c r="E309" s="38" t="s">
        <v>11</v>
      </c>
      <c r="F309" s="38" t="s">
        <v>42</v>
      </c>
      <c r="G309" s="38">
        <v>-8.5621834629999398</v>
      </c>
      <c r="H309" s="38">
        <v>125.574968195</v>
      </c>
      <c r="I309" s="38">
        <v>-8.5623833009999508</v>
      </c>
      <c r="J309" s="38">
        <v>125.576371266</v>
      </c>
      <c r="K309" s="38" t="s">
        <v>96</v>
      </c>
      <c r="L309" s="38" t="s">
        <v>111</v>
      </c>
      <c r="M309" s="42">
        <v>0.15613275100719501</v>
      </c>
      <c r="N309" s="43">
        <v>7</v>
      </c>
      <c r="O309" s="38" t="s">
        <v>42</v>
      </c>
      <c r="P309" s="38" t="s">
        <v>42</v>
      </c>
      <c r="Q309" s="38" t="s">
        <v>42</v>
      </c>
    </row>
    <row r="310" spans="1:17">
      <c r="A310" s="38">
        <v>302</v>
      </c>
      <c r="B310" s="38" t="s">
        <v>802</v>
      </c>
      <c r="C310" s="39" t="s">
        <v>803</v>
      </c>
      <c r="D310" s="38" t="s">
        <v>41</v>
      </c>
      <c r="E310" s="38" t="s">
        <v>11</v>
      </c>
      <c r="F310" s="38" t="s">
        <v>42</v>
      </c>
      <c r="G310" s="44">
        <v>-8.5630575649999496</v>
      </c>
      <c r="H310" s="38">
        <v>125.57496586000001</v>
      </c>
      <c r="I310" s="38">
        <v>-8.5632262599999596</v>
      </c>
      <c r="J310" s="38">
        <v>125.57624585799999</v>
      </c>
      <c r="K310" s="38" t="s">
        <v>96</v>
      </c>
      <c r="L310" s="38" t="s">
        <v>111</v>
      </c>
      <c r="M310" s="42">
        <v>0.142225149291486</v>
      </c>
      <c r="N310" s="43">
        <v>4.8</v>
      </c>
      <c r="O310" s="38" t="s">
        <v>42</v>
      </c>
      <c r="P310" s="38" t="s">
        <v>42</v>
      </c>
      <c r="Q310" s="38" t="s">
        <v>42</v>
      </c>
    </row>
    <row r="311" spans="1:17">
      <c r="A311" s="38">
        <v>303</v>
      </c>
      <c r="B311" s="38" t="s">
        <v>804</v>
      </c>
      <c r="C311" s="39" t="s">
        <v>805</v>
      </c>
      <c r="D311" s="38" t="s">
        <v>41</v>
      </c>
      <c r="E311" s="38" t="s">
        <v>11</v>
      </c>
      <c r="F311" s="38" t="s">
        <v>42</v>
      </c>
      <c r="G311" s="44">
        <v>-8.5660707219999495</v>
      </c>
      <c r="H311" s="38">
        <v>125.577955188</v>
      </c>
      <c r="I311" s="38">
        <v>-8.5619288459999403</v>
      </c>
      <c r="J311" s="38">
        <v>125.580439744</v>
      </c>
      <c r="K311" s="38" t="s">
        <v>96</v>
      </c>
      <c r="L311" s="38" t="s">
        <v>111</v>
      </c>
      <c r="M311" s="42">
        <v>0.58713481356971498</v>
      </c>
      <c r="N311" s="43">
        <v>5</v>
      </c>
      <c r="O311" s="38" t="s">
        <v>42</v>
      </c>
      <c r="P311" s="38" t="s">
        <v>42</v>
      </c>
      <c r="Q311" s="38" t="s">
        <v>42</v>
      </c>
    </row>
    <row r="312" spans="1:17">
      <c r="A312" s="38">
        <v>304</v>
      </c>
      <c r="B312" s="38" t="s">
        <v>806</v>
      </c>
      <c r="C312" s="39" t="s">
        <v>807</v>
      </c>
      <c r="D312" s="38" t="s">
        <v>41</v>
      </c>
      <c r="E312" s="38" t="s">
        <v>11</v>
      </c>
      <c r="F312" s="38" t="s">
        <v>42</v>
      </c>
      <c r="G312" s="44">
        <v>-8.5662435279999691</v>
      </c>
      <c r="H312" s="38">
        <v>125.580062122</v>
      </c>
      <c r="I312" s="38">
        <v>-8.5628524399999701</v>
      </c>
      <c r="J312" s="38">
        <v>125.57972678500001</v>
      </c>
      <c r="K312" s="38" t="s">
        <v>96</v>
      </c>
      <c r="L312" s="38" t="s">
        <v>111</v>
      </c>
      <c r="M312" s="42">
        <v>0.41488004925419297</v>
      </c>
      <c r="N312" s="43">
        <v>4</v>
      </c>
      <c r="O312" s="38" t="s">
        <v>42</v>
      </c>
      <c r="P312" s="38" t="s">
        <v>42</v>
      </c>
      <c r="Q312" s="38" t="s">
        <v>42</v>
      </c>
    </row>
    <row r="313" spans="1:17">
      <c r="A313" s="38">
        <v>305</v>
      </c>
      <c r="B313" s="38" t="s">
        <v>808</v>
      </c>
      <c r="C313" s="39" t="s">
        <v>809</v>
      </c>
      <c r="D313" s="38" t="s">
        <v>41</v>
      </c>
      <c r="E313" s="38" t="s">
        <v>11</v>
      </c>
      <c r="F313" s="38" t="s">
        <v>42</v>
      </c>
      <c r="G313" s="38">
        <v>-8.5640360609999693</v>
      </c>
      <c r="H313" s="38">
        <v>125.57822403500001</v>
      </c>
      <c r="I313" s="38">
        <v>-8.5637174499999595</v>
      </c>
      <c r="J313" s="38">
        <v>125.576240031</v>
      </c>
      <c r="K313" s="38" t="s">
        <v>96</v>
      </c>
      <c r="L313" s="38" t="s">
        <v>111</v>
      </c>
      <c r="M313" s="42">
        <v>0.22143239719270799</v>
      </c>
      <c r="N313" s="43">
        <v>5</v>
      </c>
      <c r="O313" s="38" t="s">
        <v>42</v>
      </c>
      <c r="P313" s="38" t="s">
        <v>42</v>
      </c>
      <c r="Q313" s="38" t="s">
        <v>42</v>
      </c>
    </row>
    <row r="314" spans="1:17">
      <c r="A314" s="38">
        <v>306</v>
      </c>
      <c r="B314" s="38" t="s">
        <v>810</v>
      </c>
      <c r="C314" s="39" t="s">
        <v>811</v>
      </c>
      <c r="D314" s="38" t="s">
        <v>41</v>
      </c>
      <c r="E314" s="38" t="s">
        <v>11</v>
      </c>
      <c r="F314" s="38" t="s">
        <v>42</v>
      </c>
      <c r="G314" s="38">
        <v>-8.5610446049999496</v>
      </c>
      <c r="H314" s="38">
        <v>125.57816042100001</v>
      </c>
      <c r="I314" s="38">
        <v>-8.5639256539999504</v>
      </c>
      <c r="J314" s="38">
        <v>125.57771847399999</v>
      </c>
      <c r="K314" s="38" t="s">
        <v>96</v>
      </c>
      <c r="L314" s="38" t="s">
        <v>111</v>
      </c>
      <c r="M314" s="42">
        <v>0.32261102310990197</v>
      </c>
      <c r="N314" s="43">
        <v>3.5</v>
      </c>
      <c r="O314" s="38" t="s">
        <v>42</v>
      </c>
      <c r="P314" s="38" t="s">
        <v>42</v>
      </c>
      <c r="Q314" s="38" t="s">
        <v>42</v>
      </c>
    </row>
    <row r="315" spans="1:17">
      <c r="A315" s="38">
        <v>307</v>
      </c>
      <c r="B315" s="38" t="s">
        <v>812</v>
      </c>
      <c r="C315" s="39" t="s">
        <v>813</v>
      </c>
      <c r="D315" s="38" t="s">
        <v>41</v>
      </c>
      <c r="E315" s="38" t="s">
        <v>11</v>
      </c>
      <c r="F315" s="38" t="s">
        <v>42</v>
      </c>
      <c r="G315" s="44">
        <v>-8.5613803079999702</v>
      </c>
      <c r="H315" s="38">
        <v>125.57652054499999</v>
      </c>
      <c r="I315" s="38">
        <v>-8.5646017379999595</v>
      </c>
      <c r="J315" s="38">
        <v>125.576093167</v>
      </c>
      <c r="K315" s="38" t="s">
        <v>96</v>
      </c>
      <c r="L315" s="38" t="s">
        <v>111</v>
      </c>
      <c r="M315" s="42">
        <v>0.35966401197953302</v>
      </c>
      <c r="N315" s="43">
        <v>3.4</v>
      </c>
      <c r="O315" s="38" t="s">
        <v>42</v>
      </c>
      <c r="P315" s="38" t="s">
        <v>42</v>
      </c>
      <c r="Q315" s="38" t="s">
        <v>42</v>
      </c>
    </row>
    <row r="316" spans="1:17">
      <c r="A316" s="38">
        <v>308</v>
      </c>
      <c r="B316" s="38" t="s">
        <v>814</v>
      </c>
      <c r="C316" s="39" t="s">
        <v>815</v>
      </c>
      <c r="D316" s="38" t="s">
        <v>41</v>
      </c>
      <c r="E316" s="38" t="s">
        <v>11</v>
      </c>
      <c r="F316" s="38" t="s">
        <v>42</v>
      </c>
      <c r="G316" s="44">
        <v>-8.5627788629999504</v>
      </c>
      <c r="H316" s="38">
        <v>125.57637853</v>
      </c>
      <c r="I316" s="38">
        <v>-8.5629895389999398</v>
      </c>
      <c r="J316" s="38">
        <v>125.577831711</v>
      </c>
      <c r="K316" s="38" t="s">
        <v>96</v>
      </c>
      <c r="L316" s="38" t="s">
        <v>111</v>
      </c>
      <c r="M316" s="42">
        <v>0.16176034647500301</v>
      </c>
      <c r="N316" s="43">
        <v>4.5</v>
      </c>
      <c r="O316" s="38" t="s">
        <v>42</v>
      </c>
      <c r="P316" s="38" t="s">
        <v>42</v>
      </c>
      <c r="Q316" s="38" t="s">
        <v>42</v>
      </c>
    </row>
    <row r="317" spans="1:17">
      <c r="A317" s="38">
        <v>309</v>
      </c>
      <c r="B317" s="38" t="s">
        <v>816</v>
      </c>
      <c r="C317" s="39" t="s">
        <v>817</v>
      </c>
      <c r="D317" s="38" t="s">
        <v>41</v>
      </c>
      <c r="E317" s="38" t="s">
        <v>11</v>
      </c>
      <c r="F317" s="38" t="s">
        <v>42</v>
      </c>
      <c r="G317" s="44">
        <v>-8.5626943029999403</v>
      </c>
      <c r="H317" s="38">
        <v>125.572410799</v>
      </c>
      <c r="I317" s="38">
        <v>-8.5630218129999793</v>
      </c>
      <c r="J317" s="38">
        <v>125.574830605</v>
      </c>
      <c r="K317" s="38" t="s">
        <v>96</v>
      </c>
      <c r="L317" s="38" t="s">
        <v>111</v>
      </c>
      <c r="M317" s="42">
        <v>0.26901195736591199</v>
      </c>
      <c r="N317" s="43">
        <v>4.8</v>
      </c>
      <c r="O317" s="38" t="s">
        <v>42</v>
      </c>
      <c r="P317" s="38" t="s">
        <v>42</v>
      </c>
      <c r="Q317" s="38" t="s">
        <v>42</v>
      </c>
    </row>
    <row r="318" spans="1:17">
      <c r="A318" s="38">
        <v>310</v>
      </c>
      <c r="B318" s="38" t="s">
        <v>818</v>
      </c>
      <c r="C318" s="39" t="s">
        <v>819</v>
      </c>
      <c r="D318" s="38" t="s">
        <v>41</v>
      </c>
      <c r="E318" s="38" t="s">
        <v>11</v>
      </c>
      <c r="F318" s="38" t="s">
        <v>42</v>
      </c>
      <c r="G318" s="44">
        <v>-8.5599496229999694</v>
      </c>
      <c r="H318" s="38">
        <v>125.572196666</v>
      </c>
      <c r="I318" s="38">
        <v>-8.5592634239999406</v>
      </c>
      <c r="J318" s="38">
        <v>125.57948712300001</v>
      </c>
      <c r="K318" s="38" t="s">
        <v>96</v>
      </c>
      <c r="L318" s="38" t="s">
        <v>111</v>
      </c>
      <c r="M318" s="42">
        <v>0.80692172023160003</v>
      </c>
      <c r="N318" s="43">
        <v>8.6999999999999904</v>
      </c>
      <c r="O318" s="38" t="s">
        <v>42</v>
      </c>
      <c r="P318" s="38" t="s">
        <v>42</v>
      </c>
      <c r="Q318" s="38" t="s">
        <v>42</v>
      </c>
    </row>
    <row r="319" spans="1:17">
      <c r="A319" s="38">
        <v>311</v>
      </c>
      <c r="B319" s="38" t="s">
        <v>820</v>
      </c>
      <c r="C319" s="39" t="s">
        <v>821</v>
      </c>
      <c r="D319" s="38" t="s">
        <v>41</v>
      </c>
      <c r="E319" s="38" t="s">
        <v>11</v>
      </c>
      <c r="F319" s="38" t="s">
        <v>42</v>
      </c>
      <c r="G319" s="38">
        <v>-8.5658586309999691</v>
      </c>
      <c r="H319" s="38">
        <v>125.576378873</v>
      </c>
      <c r="I319" s="38">
        <v>-8.5638354899999705</v>
      </c>
      <c r="J319" s="38">
        <v>125.57672429199999</v>
      </c>
      <c r="K319" s="38" t="s">
        <v>6</v>
      </c>
      <c r="L319" s="38" t="s">
        <v>111</v>
      </c>
      <c r="M319" s="42">
        <v>0.227114628145552</v>
      </c>
      <c r="N319" s="43">
        <v>3.4</v>
      </c>
      <c r="O319" s="38" t="s">
        <v>42</v>
      </c>
      <c r="P319" s="38" t="s">
        <v>42</v>
      </c>
      <c r="Q319" s="38" t="s">
        <v>42</v>
      </c>
    </row>
    <row r="320" spans="1:17">
      <c r="A320" s="38">
        <v>312</v>
      </c>
      <c r="B320" s="38" t="s">
        <v>822</v>
      </c>
      <c r="C320" s="39" t="s">
        <v>823</v>
      </c>
      <c r="D320" s="38" t="s">
        <v>41</v>
      </c>
      <c r="E320" s="38" t="s">
        <v>11</v>
      </c>
      <c r="F320" s="38" t="s">
        <v>42</v>
      </c>
      <c r="G320" s="38">
        <v>-8.5563758179999407</v>
      </c>
      <c r="H320" s="38">
        <v>125.571916462</v>
      </c>
      <c r="I320" s="38">
        <v>-8.5559339249999802</v>
      </c>
      <c r="J320" s="38">
        <v>125.575791483</v>
      </c>
      <c r="K320" s="38" t="s">
        <v>96</v>
      </c>
      <c r="L320" s="38" t="s">
        <v>111</v>
      </c>
      <c r="M320" s="42">
        <v>0.43120755178473402</v>
      </c>
      <c r="N320" s="43">
        <v>7.2</v>
      </c>
      <c r="O320" s="38" t="s">
        <v>42</v>
      </c>
      <c r="P320" s="38" t="s">
        <v>42</v>
      </c>
      <c r="Q320" s="38" t="s">
        <v>42</v>
      </c>
    </row>
    <row r="321" spans="1:17">
      <c r="A321" s="38">
        <v>313</v>
      </c>
      <c r="B321" s="38" t="s">
        <v>824</v>
      </c>
      <c r="C321" s="39" t="s">
        <v>825</v>
      </c>
      <c r="D321" s="38" t="s">
        <v>41</v>
      </c>
      <c r="E321" s="38" t="s">
        <v>11</v>
      </c>
      <c r="F321" s="38" t="s">
        <v>42</v>
      </c>
      <c r="G321" s="44">
        <v>-8.5550866459999497</v>
      </c>
      <c r="H321" s="38">
        <v>125.573805873</v>
      </c>
      <c r="I321" s="38">
        <v>-8.5542882729999405</v>
      </c>
      <c r="J321" s="38">
        <v>125.577456891</v>
      </c>
      <c r="K321" s="38" t="s">
        <v>96</v>
      </c>
      <c r="L321" s="38" t="s">
        <v>111</v>
      </c>
      <c r="M321" s="42">
        <v>0.41176694336145903</v>
      </c>
      <c r="N321" s="43">
        <v>8.6999999999999904</v>
      </c>
      <c r="O321" s="38" t="s">
        <v>42</v>
      </c>
      <c r="P321" s="38" t="s">
        <v>42</v>
      </c>
      <c r="Q321" s="38" t="s">
        <v>42</v>
      </c>
    </row>
    <row r="322" spans="1:17">
      <c r="A322" s="38">
        <v>314</v>
      </c>
      <c r="B322" s="38" t="s">
        <v>826</v>
      </c>
      <c r="C322" s="39" t="s">
        <v>827</v>
      </c>
      <c r="D322" s="38" t="s">
        <v>41</v>
      </c>
      <c r="E322" s="38" t="s">
        <v>11</v>
      </c>
      <c r="F322" s="38" t="s">
        <v>42</v>
      </c>
      <c r="G322" s="44">
        <v>-8.5551458919999295</v>
      </c>
      <c r="H322" s="38">
        <v>125.573715459</v>
      </c>
      <c r="I322" s="38">
        <v>-8.5559811829999699</v>
      </c>
      <c r="J322" s="38">
        <v>125.573689499</v>
      </c>
      <c r="K322" s="38" t="s">
        <v>96</v>
      </c>
      <c r="L322" s="38" t="s">
        <v>111</v>
      </c>
      <c r="M322" s="42">
        <v>9.2481275276427702E-2</v>
      </c>
      <c r="N322" s="43">
        <v>7.2</v>
      </c>
      <c r="O322" s="38" t="s">
        <v>42</v>
      </c>
      <c r="P322" s="38" t="s">
        <v>42</v>
      </c>
      <c r="Q322" s="38" t="s">
        <v>42</v>
      </c>
    </row>
    <row r="323" spans="1:17">
      <c r="A323" s="38">
        <v>315</v>
      </c>
      <c r="B323" s="38" t="s">
        <v>828</v>
      </c>
      <c r="C323" s="39" t="s">
        <v>829</v>
      </c>
      <c r="D323" s="38" t="s">
        <v>41</v>
      </c>
      <c r="E323" s="38" t="s">
        <v>11</v>
      </c>
      <c r="F323" s="38" t="s">
        <v>42</v>
      </c>
      <c r="G323" s="38">
        <v>-8.5537210769999792</v>
      </c>
      <c r="H323" s="38">
        <v>125.573768108</v>
      </c>
      <c r="I323" s="38">
        <v>-8.5550590059999596</v>
      </c>
      <c r="J323" s="38">
        <v>125.57373634</v>
      </c>
      <c r="K323" s="38" t="s">
        <v>96</v>
      </c>
      <c r="L323" s="38" t="s">
        <v>111</v>
      </c>
      <c r="M323" s="42">
        <v>0.14845867497417101</v>
      </c>
      <c r="N323" s="43">
        <v>7.2</v>
      </c>
      <c r="O323" s="38" t="s">
        <v>42</v>
      </c>
      <c r="P323" s="38" t="s">
        <v>42</v>
      </c>
      <c r="Q323" s="38" t="s">
        <v>42</v>
      </c>
    </row>
    <row r="324" spans="1:17">
      <c r="A324" s="38">
        <v>316</v>
      </c>
      <c r="B324" s="38" t="s">
        <v>830</v>
      </c>
      <c r="C324" s="39" t="s">
        <v>831</v>
      </c>
      <c r="D324" s="38" t="s">
        <v>41</v>
      </c>
      <c r="E324" s="38" t="s">
        <v>11</v>
      </c>
      <c r="F324" s="38" t="s">
        <v>42</v>
      </c>
      <c r="G324" s="38">
        <v>-8.5561390909999808</v>
      </c>
      <c r="H324" s="38">
        <v>125.568927464</v>
      </c>
      <c r="I324" s="38">
        <v>-8.5551234279999395</v>
      </c>
      <c r="J324" s="38">
        <v>125.573667097</v>
      </c>
      <c r="K324" s="38" t="s">
        <v>96</v>
      </c>
      <c r="L324" s="38" t="s">
        <v>111</v>
      </c>
      <c r="M324" s="42">
        <v>0.53405515237107004</v>
      </c>
      <c r="N324" s="43">
        <v>8.6999999999999904</v>
      </c>
      <c r="O324" s="38" t="s">
        <v>42</v>
      </c>
      <c r="P324" s="38" t="s">
        <v>42</v>
      </c>
      <c r="Q324" s="38" t="s">
        <v>42</v>
      </c>
    </row>
    <row r="325" spans="1:17">
      <c r="A325" s="38">
        <v>317</v>
      </c>
      <c r="B325" s="38" t="s">
        <v>832</v>
      </c>
      <c r="C325" s="39" t="s">
        <v>833</v>
      </c>
      <c r="D325" s="38" t="s">
        <v>41</v>
      </c>
      <c r="E325" s="38" t="s">
        <v>11</v>
      </c>
      <c r="F325" s="38" t="s">
        <v>42</v>
      </c>
      <c r="G325" s="38">
        <v>-8.5537278549999805</v>
      </c>
      <c r="H325" s="38">
        <v>125.577330608</v>
      </c>
      <c r="I325" s="38">
        <v>-8.55527038199995</v>
      </c>
      <c r="J325" s="38">
        <v>125.577812843</v>
      </c>
      <c r="K325" s="38" t="s">
        <v>96</v>
      </c>
      <c r="L325" s="38" t="s">
        <v>111</v>
      </c>
      <c r="M325" s="42">
        <v>0.178777696368556</v>
      </c>
      <c r="N325" s="43">
        <v>8.6999999999999904</v>
      </c>
      <c r="O325" s="38" t="s">
        <v>42</v>
      </c>
      <c r="P325" s="38" t="s">
        <v>42</v>
      </c>
      <c r="Q325" s="38" t="s">
        <v>42</v>
      </c>
    </row>
    <row r="326" spans="1:17">
      <c r="A326" s="38">
        <v>318</v>
      </c>
      <c r="B326" s="38" t="s">
        <v>834</v>
      </c>
      <c r="C326" s="39" t="s">
        <v>835</v>
      </c>
      <c r="D326" s="38" t="s">
        <v>41</v>
      </c>
      <c r="E326" s="38" t="s">
        <v>11</v>
      </c>
      <c r="F326" s="38" t="s">
        <v>42</v>
      </c>
      <c r="G326" s="38">
        <v>-8.5554820669999607</v>
      </c>
      <c r="H326" s="38">
        <v>125.57584020100001</v>
      </c>
      <c r="I326" s="38">
        <v>-8.5549881339999292</v>
      </c>
      <c r="J326" s="38">
        <v>125.581719908</v>
      </c>
      <c r="K326" s="38" t="s">
        <v>96</v>
      </c>
      <c r="L326" s="38" t="s">
        <v>111</v>
      </c>
      <c r="M326" s="42">
        <v>0.64998416995931596</v>
      </c>
      <c r="N326" s="43">
        <v>8.6999999999999904</v>
      </c>
      <c r="O326" s="38" t="s">
        <v>42</v>
      </c>
      <c r="P326" s="38" t="s">
        <v>42</v>
      </c>
      <c r="Q326" s="38" t="s">
        <v>42</v>
      </c>
    </row>
    <row r="327" spans="1:17">
      <c r="A327" s="38">
        <v>319</v>
      </c>
      <c r="B327" s="38" t="s">
        <v>836</v>
      </c>
      <c r="C327" s="39" t="s">
        <v>837</v>
      </c>
      <c r="D327" s="38" t="s">
        <v>41</v>
      </c>
      <c r="E327" s="38" t="s">
        <v>11</v>
      </c>
      <c r="F327" s="38" t="s">
        <v>42</v>
      </c>
      <c r="G327" s="38">
        <v>-8.5555861279999608</v>
      </c>
      <c r="H327" s="38">
        <v>125.581120192</v>
      </c>
      <c r="I327" s="38">
        <v>-8.5554938859999705</v>
      </c>
      <c r="J327" s="46">
        <v>125.581881639</v>
      </c>
      <c r="K327" s="38" t="s">
        <v>96</v>
      </c>
      <c r="L327" s="38" t="s">
        <v>111</v>
      </c>
      <c r="M327" s="42">
        <v>8.4495994685430301E-2</v>
      </c>
      <c r="N327" s="43">
        <v>7</v>
      </c>
      <c r="O327" s="38" t="s">
        <v>42</v>
      </c>
      <c r="P327" s="38" t="s">
        <v>42</v>
      </c>
      <c r="Q327" s="38" t="s">
        <v>42</v>
      </c>
    </row>
    <row r="328" spans="1:17">
      <c r="A328" s="38">
        <v>320</v>
      </c>
      <c r="B328" s="38" t="s">
        <v>838</v>
      </c>
      <c r="C328" s="39" t="s">
        <v>839</v>
      </c>
      <c r="D328" s="38" t="s">
        <v>41</v>
      </c>
      <c r="E328" s="38" t="s">
        <v>11</v>
      </c>
      <c r="F328" s="38" t="s">
        <v>42</v>
      </c>
      <c r="G328" s="38">
        <v>-8.5531623119999303</v>
      </c>
      <c r="H328" s="38">
        <v>125.581290348</v>
      </c>
      <c r="I328" s="38">
        <v>-8.5559484129999497</v>
      </c>
      <c r="J328" s="38">
        <v>125.582051811</v>
      </c>
      <c r="K328" s="38" t="s">
        <v>96</v>
      </c>
      <c r="L328" s="38" t="s">
        <v>111</v>
      </c>
      <c r="M328" s="42">
        <v>0.319530281412093</v>
      </c>
      <c r="N328" s="43">
        <v>8.5</v>
      </c>
      <c r="O328" s="38" t="s">
        <v>42</v>
      </c>
      <c r="P328" s="38" t="s">
        <v>42</v>
      </c>
      <c r="Q328" s="38" t="s">
        <v>42</v>
      </c>
    </row>
    <row r="329" spans="1:17">
      <c r="A329" s="38">
        <v>321</v>
      </c>
      <c r="B329" s="38" t="s">
        <v>840</v>
      </c>
      <c r="C329" s="39" t="s">
        <v>841</v>
      </c>
      <c r="D329" s="38" t="s">
        <v>41</v>
      </c>
      <c r="E329" s="38" t="s">
        <v>11</v>
      </c>
      <c r="F329" s="38" t="s">
        <v>42</v>
      </c>
      <c r="G329" s="38">
        <v>-8.5550379329999409</v>
      </c>
      <c r="H329" s="38">
        <v>125.58067895400001</v>
      </c>
      <c r="I329" s="38">
        <v>-8.5540269749999407</v>
      </c>
      <c r="J329" s="38">
        <v>125.580650367</v>
      </c>
      <c r="K329" s="38" t="s">
        <v>842</v>
      </c>
      <c r="L329" s="38" t="s">
        <v>111</v>
      </c>
      <c r="M329" s="42">
        <v>0.111934530335817</v>
      </c>
      <c r="N329" s="43">
        <v>4</v>
      </c>
      <c r="O329" s="38" t="s">
        <v>42</v>
      </c>
      <c r="P329" s="38" t="s">
        <v>42</v>
      </c>
      <c r="Q329" s="38" t="s">
        <v>42</v>
      </c>
    </row>
    <row r="330" spans="1:17">
      <c r="A330" s="38">
        <v>322</v>
      </c>
      <c r="B330" s="38" t="s">
        <v>843</v>
      </c>
      <c r="C330" s="39" t="s">
        <v>844</v>
      </c>
      <c r="D330" s="38" t="s">
        <v>41</v>
      </c>
      <c r="E330" s="38" t="s">
        <v>11</v>
      </c>
      <c r="F330" s="38" t="s">
        <v>42</v>
      </c>
      <c r="G330" s="38">
        <v>-8.5543426549999708</v>
      </c>
      <c r="H330" s="38">
        <v>125.569262612</v>
      </c>
      <c r="I330" s="44">
        <v>-8.5550799129999309</v>
      </c>
      <c r="J330" s="44">
        <v>125.57171580799999</v>
      </c>
      <c r="K330" s="38" t="s">
        <v>96</v>
      </c>
      <c r="L330" s="38" t="s">
        <v>111</v>
      </c>
      <c r="M330" s="42">
        <v>0.347803172874043</v>
      </c>
      <c r="N330" s="43">
        <v>7.3</v>
      </c>
      <c r="O330" s="38" t="s">
        <v>42</v>
      </c>
      <c r="P330" s="38" t="s">
        <v>42</v>
      </c>
      <c r="Q330" s="38" t="s">
        <v>42</v>
      </c>
    </row>
    <row r="331" spans="1:17">
      <c r="A331" s="38">
        <v>323</v>
      </c>
      <c r="B331" s="38" t="s">
        <v>845</v>
      </c>
      <c r="C331" s="39" t="s">
        <v>846</v>
      </c>
      <c r="D331" s="38" t="s">
        <v>41</v>
      </c>
      <c r="E331" s="38" t="s">
        <v>11</v>
      </c>
      <c r="F331" s="38" t="s">
        <v>42</v>
      </c>
      <c r="G331" s="44">
        <v>-8.5548572759999502</v>
      </c>
      <c r="H331" s="38">
        <v>125.569656008</v>
      </c>
      <c r="I331" s="44">
        <v>-8.5551263239999606</v>
      </c>
      <c r="J331" s="44">
        <v>125.570300363</v>
      </c>
      <c r="K331" s="38" t="s">
        <v>96</v>
      </c>
      <c r="L331" s="38" t="s">
        <v>111</v>
      </c>
      <c r="M331" s="42">
        <v>8.80766390284103E-2</v>
      </c>
      <c r="N331" s="43">
        <v>7.3</v>
      </c>
      <c r="O331" s="38" t="s">
        <v>42</v>
      </c>
      <c r="P331" s="38" t="s">
        <v>42</v>
      </c>
      <c r="Q331" s="38" t="s">
        <v>42</v>
      </c>
    </row>
    <row r="332" spans="1:17">
      <c r="A332" s="38">
        <v>324</v>
      </c>
      <c r="B332" s="38" t="s">
        <v>847</v>
      </c>
      <c r="C332" s="39" t="s">
        <v>848</v>
      </c>
      <c r="D332" s="38" t="s">
        <v>41</v>
      </c>
      <c r="E332" s="38" t="s">
        <v>11</v>
      </c>
      <c r="F332" s="38" t="s">
        <v>42</v>
      </c>
      <c r="G332" s="38">
        <v>-8.5563999459999405</v>
      </c>
      <c r="H332" s="44">
        <v>125.571814601</v>
      </c>
      <c r="I332" s="44">
        <v>-8.5566712039999402</v>
      </c>
      <c r="J332" s="44">
        <v>125.570182794</v>
      </c>
      <c r="K332" s="38" t="s">
        <v>842</v>
      </c>
      <c r="L332" s="38" t="s">
        <v>111</v>
      </c>
      <c r="M332" s="42">
        <v>0.18415524877888001</v>
      </c>
      <c r="N332" s="43">
        <v>3.8</v>
      </c>
      <c r="O332" s="38" t="s">
        <v>42</v>
      </c>
      <c r="P332" s="38" t="s">
        <v>42</v>
      </c>
      <c r="Q332" s="38" t="s">
        <v>42</v>
      </c>
    </row>
    <row r="333" spans="1:17">
      <c r="A333" s="38">
        <v>325</v>
      </c>
      <c r="B333" s="38" t="s">
        <v>849</v>
      </c>
      <c r="C333" s="39" t="s">
        <v>850</v>
      </c>
      <c r="D333" s="38" t="s">
        <v>41</v>
      </c>
      <c r="E333" s="38" t="s">
        <v>11</v>
      </c>
      <c r="F333" s="38" t="s">
        <v>42</v>
      </c>
      <c r="G333" s="38">
        <v>-8.5571694819999493</v>
      </c>
      <c r="H333" s="44">
        <v>125.57187135300001</v>
      </c>
      <c r="I333" s="44">
        <v>-8.5569328639999807</v>
      </c>
      <c r="J333" s="44">
        <v>125.57103817700001</v>
      </c>
      <c r="K333" s="38" t="s">
        <v>842</v>
      </c>
      <c r="L333" s="38" t="s">
        <v>111</v>
      </c>
      <c r="M333" s="42">
        <v>0.111367480021116</v>
      </c>
      <c r="N333" s="43">
        <v>3.5</v>
      </c>
      <c r="O333" s="38" t="s">
        <v>42</v>
      </c>
      <c r="P333" s="38" t="s">
        <v>42</v>
      </c>
      <c r="Q333" s="38" t="s">
        <v>42</v>
      </c>
    </row>
    <row r="334" spans="1:17">
      <c r="A334" s="38">
        <v>326</v>
      </c>
      <c r="B334" s="38" t="s">
        <v>851</v>
      </c>
      <c r="C334" s="39" t="s">
        <v>852</v>
      </c>
      <c r="D334" s="38" t="s">
        <v>41</v>
      </c>
      <c r="E334" s="38" t="s">
        <v>11</v>
      </c>
      <c r="F334" s="38" t="s">
        <v>42</v>
      </c>
      <c r="G334" s="38">
        <v>-8.5574005029999398</v>
      </c>
      <c r="H334" s="44">
        <v>125.568860309</v>
      </c>
      <c r="I334" s="44">
        <v>-8.5572055039999704</v>
      </c>
      <c r="J334" s="38">
        <v>125.57018086399999</v>
      </c>
      <c r="K334" s="38" t="s">
        <v>842</v>
      </c>
      <c r="L334" s="38" t="s">
        <v>111</v>
      </c>
      <c r="M334" s="42">
        <v>0.147126058080396</v>
      </c>
      <c r="N334" s="43">
        <v>3.6</v>
      </c>
      <c r="O334" s="38" t="s">
        <v>42</v>
      </c>
      <c r="P334" s="38" t="s">
        <v>42</v>
      </c>
      <c r="Q334" s="38" t="s">
        <v>42</v>
      </c>
    </row>
    <row r="335" spans="1:17">
      <c r="A335" s="38">
        <v>327</v>
      </c>
      <c r="B335" s="38" t="s">
        <v>853</v>
      </c>
      <c r="C335" s="39" t="s">
        <v>854</v>
      </c>
      <c r="D335" s="38" t="s">
        <v>41</v>
      </c>
      <c r="E335" s="38" t="s">
        <v>11</v>
      </c>
      <c r="F335" s="38" t="s">
        <v>42</v>
      </c>
      <c r="G335" s="38">
        <v>-8.5594670289999595</v>
      </c>
      <c r="H335" s="44">
        <v>125.57015736300001</v>
      </c>
      <c r="I335" s="44">
        <v>-8.5576721669999607</v>
      </c>
      <c r="J335" s="38">
        <v>125.57135354</v>
      </c>
      <c r="K335" s="38" t="s">
        <v>96</v>
      </c>
      <c r="L335" s="38" t="s">
        <v>111</v>
      </c>
      <c r="M335" s="42">
        <v>0.25283992066782901</v>
      </c>
      <c r="N335" s="43">
        <v>7.4</v>
      </c>
      <c r="O335" s="38" t="s">
        <v>42</v>
      </c>
      <c r="P335" s="38" t="s">
        <v>42</v>
      </c>
      <c r="Q335" s="38" t="s">
        <v>42</v>
      </c>
    </row>
    <row r="336" spans="1:17">
      <c r="A336" s="38">
        <v>328</v>
      </c>
      <c r="B336" s="38" t="s">
        <v>855</v>
      </c>
      <c r="C336" s="39" t="s">
        <v>856</v>
      </c>
      <c r="D336" s="38" t="s">
        <v>41</v>
      </c>
      <c r="E336" s="38" t="s">
        <v>11</v>
      </c>
      <c r="F336" s="38" t="s">
        <v>42</v>
      </c>
      <c r="G336" s="38">
        <v>-8.5579238819999492</v>
      </c>
      <c r="H336" s="38">
        <v>125.57136100699999</v>
      </c>
      <c r="I336" s="38">
        <v>-8.5583991329999698</v>
      </c>
      <c r="J336" s="38">
        <v>125.569836868</v>
      </c>
      <c r="K336" s="38" t="s">
        <v>206</v>
      </c>
      <c r="L336" s="38" t="s">
        <v>111</v>
      </c>
      <c r="M336" s="42">
        <v>0.18452441192251201</v>
      </c>
      <c r="N336" s="43">
        <v>3.5</v>
      </c>
      <c r="O336" s="38" t="s">
        <v>42</v>
      </c>
      <c r="P336" s="38" t="s">
        <v>42</v>
      </c>
      <c r="Q336" s="38" t="s">
        <v>42</v>
      </c>
    </row>
    <row r="337" spans="1:17">
      <c r="A337" s="38">
        <v>329</v>
      </c>
      <c r="B337" s="38" t="s">
        <v>857</v>
      </c>
      <c r="C337" s="39" t="s">
        <v>858</v>
      </c>
      <c r="D337" s="38" t="s">
        <v>41</v>
      </c>
      <c r="E337" s="38" t="s">
        <v>11</v>
      </c>
      <c r="F337" s="38" t="s">
        <v>42</v>
      </c>
      <c r="G337" s="38">
        <v>-8.5603094379999298</v>
      </c>
      <c r="H337" s="38">
        <v>125.57121118800001</v>
      </c>
      <c r="I337" s="38">
        <v>-8.5593650759999491</v>
      </c>
      <c r="J337" s="38">
        <v>125.571485518</v>
      </c>
      <c r="K337" s="38" t="s">
        <v>6</v>
      </c>
      <c r="L337" s="38" t="s">
        <v>111</v>
      </c>
      <c r="M337" s="42">
        <v>0.125600595929691</v>
      </c>
      <c r="N337" s="43">
        <v>3.5</v>
      </c>
      <c r="O337" s="38" t="s">
        <v>42</v>
      </c>
      <c r="P337" s="38" t="s">
        <v>42</v>
      </c>
      <c r="Q337" s="38" t="s">
        <v>42</v>
      </c>
    </row>
    <row r="338" spans="1:17">
      <c r="A338" s="38">
        <v>330</v>
      </c>
      <c r="B338" s="38" t="s">
        <v>859</v>
      </c>
      <c r="C338" s="39" t="s">
        <v>860</v>
      </c>
      <c r="D338" s="38" t="s">
        <v>41</v>
      </c>
      <c r="E338" s="38" t="s">
        <v>11</v>
      </c>
      <c r="F338" s="38" t="s">
        <v>42</v>
      </c>
      <c r="G338" s="44">
        <v>-8.5550930159999403</v>
      </c>
      <c r="H338" s="38">
        <v>125.580995372</v>
      </c>
      <c r="I338" s="38">
        <v>-8.5560823109999493</v>
      </c>
      <c r="J338" s="38">
        <v>125.581204586</v>
      </c>
      <c r="K338" s="38" t="s">
        <v>96</v>
      </c>
      <c r="L338" s="38" t="s">
        <v>111</v>
      </c>
      <c r="M338" s="42">
        <v>0.11188057628964</v>
      </c>
      <c r="N338" s="43">
        <v>7</v>
      </c>
      <c r="O338" s="38" t="s">
        <v>42</v>
      </c>
      <c r="P338" s="38" t="s">
        <v>42</v>
      </c>
      <c r="Q338" s="38" t="s">
        <v>42</v>
      </c>
    </row>
    <row r="339" spans="1:17">
      <c r="A339" s="38">
        <v>331</v>
      </c>
      <c r="B339" s="38" t="s">
        <v>861</v>
      </c>
      <c r="C339" s="39" t="s">
        <v>862</v>
      </c>
      <c r="D339" s="38" t="s">
        <v>41</v>
      </c>
      <c r="E339" s="38" t="s">
        <v>11</v>
      </c>
      <c r="F339" s="38" t="s">
        <v>42</v>
      </c>
      <c r="G339" s="38">
        <v>-8.5607164529999409</v>
      </c>
      <c r="H339" s="38">
        <v>125.539230731</v>
      </c>
      <c r="I339" s="38">
        <v>-8.5588902599999397</v>
      </c>
      <c r="J339" s="38">
        <v>125.54044057</v>
      </c>
      <c r="K339" s="38" t="s">
        <v>96</v>
      </c>
      <c r="L339" s="38" t="s">
        <v>111</v>
      </c>
      <c r="M339" s="42">
        <v>0.33138730928604998</v>
      </c>
      <c r="N339" s="43">
        <v>7</v>
      </c>
      <c r="O339" s="38" t="s">
        <v>42</v>
      </c>
      <c r="P339" s="38" t="s">
        <v>527</v>
      </c>
      <c r="Q339" s="38" t="s">
        <v>42</v>
      </c>
    </row>
    <row r="340" spans="1:17">
      <c r="A340" s="38">
        <v>332</v>
      </c>
      <c r="B340" s="38" t="s">
        <v>863</v>
      </c>
      <c r="C340" s="48" t="s">
        <v>864</v>
      </c>
      <c r="D340" s="38" t="s">
        <v>41</v>
      </c>
      <c r="E340" s="38" t="s">
        <v>11</v>
      </c>
      <c r="F340" s="48" t="s">
        <v>42</v>
      </c>
      <c r="G340" s="38">
        <v>-8.5603560789999698</v>
      </c>
      <c r="H340" s="38">
        <v>125.539258262</v>
      </c>
      <c r="I340" s="38">
        <v>-8.5601838499999303</v>
      </c>
      <c r="J340" s="38">
        <v>125.540493524</v>
      </c>
      <c r="K340" s="38" t="s">
        <v>96</v>
      </c>
      <c r="L340" s="38" t="s">
        <v>111</v>
      </c>
      <c r="M340" s="42">
        <v>0.14136736869802999</v>
      </c>
      <c r="N340" s="43">
        <v>6</v>
      </c>
      <c r="O340" s="48" t="s">
        <v>42</v>
      </c>
      <c r="P340" s="38" t="s">
        <v>527</v>
      </c>
      <c r="Q340" s="48" t="s">
        <v>42</v>
      </c>
    </row>
    <row r="341" spans="1:17">
      <c r="A341" s="38">
        <v>333</v>
      </c>
      <c r="B341" s="38" t="s">
        <v>865</v>
      </c>
      <c r="C341" s="48" t="s">
        <v>866</v>
      </c>
      <c r="D341" s="38" t="s">
        <v>41</v>
      </c>
      <c r="E341" s="38" t="s">
        <v>11</v>
      </c>
      <c r="F341" s="48" t="s">
        <v>42</v>
      </c>
      <c r="G341" s="38">
        <v>-8.55982540999997</v>
      </c>
      <c r="H341" s="38">
        <v>125.539234048</v>
      </c>
      <c r="I341" s="38">
        <v>-8.5597774169999603</v>
      </c>
      <c r="J341" s="38">
        <v>125.54047805800001</v>
      </c>
      <c r="K341" s="38" t="s">
        <v>96</v>
      </c>
      <c r="L341" s="38" t="s">
        <v>111</v>
      </c>
      <c r="M341" s="42">
        <v>0.137132229376348</v>
      </c>
      <c r="N341" s="43">
        <v>6</v>
      </c>
      <c r="O341" s="48" t="s">
        <v>42</v>
      </c>
      <c r="P341" s="38" t="s">
        <v>527</v>
      </c>
      <c r="Q341" s="48" t="s">
        <v>42</v>
      </c>
    </row>
    <row r="342" spans="1:17">
      <c r="A342" s="38">
        <v>334</v>
      </c>
      <c r="B342" s="38" t="s">
        <v>867</v>
      </c>
      <c r="C342" s="48" t="s">
        <v>868</v>
      </c>
      <c r="D342" s="38" t="s">
        <v>41</v>
      </c>
      <c r="E342" s="38" t="s">
        <v>11</v>
      </c>
      <c r="F342" s="48" t="s">
        <v>42</v>
      </c>
      <c r="G342" s="38">
        <v>-8.55938613999996</v>
      </c>
      <c r="H342" s="38">
        <v>125.539218271</v>
      </c>
      <c r="I342" s="38">
        <v>-8.5593192509999803</v>
      </c>
      <c r="J342" s="38">
        <v>125.54045036399999</v>
      </c>
      <c r="K342" s="38" t="s">
        <v>96</v>
      </c>
      <c r="L342" s="38" t="s">
        <v>111</v>
      </c>
      <c r="M342" s="42">
        <v>0.135917140147052</v>
      </c>
      <c r="N342" s="43">
        <v>6</v>
      </c>
      <c r="O342" s="48" t="s">
        <v>42</v>
      </c>
      <c r="P342" s="38" t="s">
        <v>527</v>
      </c>
      <c r="Q342" s="48" t="s">
        <v>42</v>
      </c>
    </row>
    <row r="343" spans="1:17">
      <c r="A343" s="38">
        <v>335</v>
      </c>
      <c r="B343" s="38" t="s">
        <v>869</v>
      </c>
      <c r="C343" s="48" t="s">
        <v>870</v>
      </c>
      <c r="D343" s="38" t="s">
        <v>41</v>
      </c>
      <c r="E343" s="38" t="s">
        <v>11</v>
      </c>
      <c r="F343" s="48" t="s">
        <v>42</v>
      </c>
      <c r="G343" s="38">
        <v>-8.5589342659999392</v>
      </c>
      <c r="H343" s="38">
        <v>125.539190791</v>
      </c>
      <c r="I343" s="38">
        <v>-8.5588750009999295</v>
      </c>
      <c r="J343" s="38">
        <v>125.53982910400001</v>
      </c>
      <c r="K343" s="38" t="s">
        <v>96</v>
      </c>
      <c r="L343" s="38" t="s">
        <v>111</v>
      </c>
      <c r="M343" s="42">
        <v>7.8172324209167504E-2</v>
      </c>
      <c r="N343" s="43">
        <v>6</v>
      </c>
      <c r="O343" s="48" t="s">
        <v>42</v>
      </c>
      <c r="P343" s="38" t="s">
        <v>527</v>
      </c>
      <c r="Q343" s="48" t="s">
        <v>42</v>
      </c>
    </row>
    <row r="344" spans="1:17">
      <c r="A344" s="38">
        <v>336</v>
      </c>
      <c r="B344" s="38" t="s">
        <v>871</v>
      </c>
      <c r="C344" s="48" t="s">
        <v>872</v>
      </c>
      <c r="D344" s="38" t="s">
        <v>41</v>
      </c>
      <c r="E344" s="38" t="s">
        <v>11</v>
      </c>
      <c r="F344" s="48" t="s">
        <v>42</v>
      </c>
      <c r="G344" s="38">
        <v>-8.5586717409999604</v>
      </c>
      <c r="H344" s="38">
        <v>125.54093328800001</v>
      </c>
      <c r="I344" s="38">
        <v>-8.5603140519999705</v>
      </c>
      <c r="J344" s="38">
        <v>125.540541492</v>
      </c>
      <c r="K344" s="38" t="s">
        <v>96</v>
      </c>
      <c r="L344" s="38" t="s">
        <v>111</v>
      </c>
      <c r="M344" s="42">
        <v>0.22571393730306899</v>
      </c>
      <c r="N344" s="43">
        <v>6</v>
      </c>
      <c r="O344" s="48" t="s">
        <v>42</v>
      </c>
      <c r="P344" s="38" t="s">
        <v>527</v>
      </c>
      <c r="Q344" s="48" t="s">
        <v>42</v>
      </c>
    </row>
    <row r="345" spans="1:17">
      <c r="A345" s="38">
        <v>337</v>
      </c>
      <c r="B345" s="38" t="s">
        <v>873</v>
      </c>
      <c r="C345" s="48" t="s">
        <v>874</v>
      </c>
      <c r="D345" s="38" t="s">
        <v>41</v>
      </c>
      <c r="E345" s="38" t="s">
        <v>11</v>
      </c>
      <c r="F345" s="48" t="s">
        <v>42</v>
      </c>
      <c r="G345" s="38">
        <v>-8.5581071199999297</v>
      </c>
      <c r="H345" s="38">
        <v>125.540899819</v>
      </c>
      <c r="I345" s="38">
        <v>-8.5558014759999406</v>
      </c>
      <c r="J345" s="38">
        <v>125.539022359</v>
      </c>
      <c r="K345" s="38" t="s">
        <v>6</v>
      </c>
      <c r="L345" s="38" t="s">
        <v>213</v>
      </c>
      <c r="M345" s="42">
        <v>0.44399024920264402</v>
      </c>
      <c r="N345" s="43">
        <v>4.3</v>
      </c>
      <c r="O345" s="48" t="s">
        <v>42</v>
      </c>
      <c r="P345" s="38" t="s">
        <v>42</v>
      </c>
      <c r="Q345" s="48" t="s">
        <v>42</v>
      </c>
    </row>
    <row r="346" spans="1:17">
      <c r="A346" s="38">
        <v>338</v>
      </c>
      <c r="B346" s="38" t="s">
        <v>875</v>
      </c>
      <c r="C346" s="48" t="s">
        <v>876</v>
      </c>
      <c r="D346" s="38" t="s">
        <v>41</v>
      </c>
      <c r="E346" s="38" t="s">
        <v>11</v>
      </c>
      <c r="F346" s="48" t="s">
        <v>42</v>
      </c>
      <c r="G346" s="38">
        <v>-8.5538815239999604</v>
      </c>
      <c r="H346" s="38">
        <v>125.559262164</v>
      </c>
      <c r="I346" s="38">
        <v>-8.5512640119999297</v>
      </c>
      <c r="J346" s="38">
        <v>125.55905426299999</v>
      </c>
      <c r="K346" s="38" t="s">
        <v>96</v>
      </c>
      <c r="L346" s="38" t="s">
        <v>111</v>
      </c>
      <c r="M346" s="42">
        <v>0.30713445491795999</v>
      </c>
      <c r="N346" s="43">
        <v>5.4</v>
      </c>
      <c r="O346" s="48" t="s">
        <v>42</v>
      </c>
      <c r="P346" s="38" t="s">
        <v>42</v>
      </c>
      <c r="Q346" s="48" t="s">
        <v>42</v>
      </c>
    </row>
    <row r="347" spans="1:17">
      <c r="A347" s="38">
        <v>339</v>
      </c>
      <c r="B347" s="38" t="s">
        <v>877</v>
      </c>
      <c r="C347" s="48" t="s">
        <v>878</v>
      </c>
      <c r="D347" s="38" t="s">
        <v>41</v>
      </c>
      <c r="E347" s="38" t="s">
        <v>11</v>
      </c>
      <c r="F347" s="48" t="s">
        <v>42</v>
      </c>
      <c r="G347" s="38">
        <v>-8.5512627979999305</v>
      </c>
      <c r="H347" s="38">
        <v>125.55925263500001</v>
      </c>
      <c r="I347" s="38">
        <v>-8.5498218529999708</v>
      </c>
      <c r="J347" s="38">
        <v>125.559286286</v>
      </c>
      <c r="K347" s="38" t="s">
        <v>842</v>
      </c>
      <c r="L347" s="38" t="s">
        <v>111</v>
      </c>
      <c r="M347" s="42">
        <v>0.15951021344551999</v>
      </c>
      <c r="N347" s="43">
        <v>4.2</v>
      </c>
      <c r="O347" s="48" t="s">
        <v>42</v>
      </c>
      <c r="P347" s="38" t="s">
        <v>42</v>
      </c>
      <c r="Q347" s="48" t="s">
        <v>42</v>
      </c>
    </row>
    <row r="348" spans="1:17">
      <c r="A348" s="38">
        <v>340</v>
      </c>
      <c r="B348" s="38" t="s">
        <v>879</v>
      </c>
      <c r="C348" s="48" t="s">
        <v>880</v>
      </c>
      <c r="D348" s="38" t="s">
        <v>41</v>
      </c>
      <c r="E348" s="38" t="s">
        <v>11</v>
      </c>
      <c r="F348" s="48" t="s">
        <v>42</v>
      </c>
      <c r="G348" s="38">
        <v>-8.5518293809999495</v>
      </c>
      <c r="H348" s="38">
        <v>125.55927799600001</v>
      </c>
      <c r="I348" s="38">
        <v>-8.5518274949999409</v>
      </c>
      <c r="J348" s="38">
        <v>125.56070837199999</v>
      </c>
      <c r="K348" s="38" t="s">
        <v>96</v>
      </c>
      <c r="L348" s="38" t="s">
        <v>111</v>
      </c>
      <c r="M348" s="42">
        <v>0.15756505849899499</v>
      </c>
      <c r="N348" s="43">
        <v>4.8</v>
      </c>
      <c r="O348" s="48" t="s">
        <v>42</v>
      </c>
      <c r="P348" s="38" t="s">
        <v>42</v>
      </c>
      <c r="Q348" s="48" t="s">
        <v>42</v>
      </c>
    </row>
    <row r="349" spans="1:17">
      <c r="A349" s="38">
        <v>341</v>
      </c>
      <c r="B349" s="38" t="s">
        <v>881</v>
      </c>
      <c r="C349" s="48" t="s">
        <v>882</v>
      </c>
      <c r="D349" s="38" t="s">
        <v>41</v>
      </c>
      <c r="E349" s="38" t="s">
        <v>11</v>
      </c>
      <c r="F349" s="48" t="s">
        <v>42</v>
      </c>
      <c r="G349" s="38">
        <v>-8.5538560919999291</v>
      </c>
      <c r="H349" s="38">
        <v>125.559835675</v>
      </c>
      <c r="I349" s="38">
        <v>-8.5482031799999696</v>
      </c>
      <c r="J349" s="38">
        <v>125.55960610299999</v>
      </c>
      <c r="K349" s="38" t="s">
        <v>96</v>
      </c>
      <c r="L349" s="38" t="s">
        <v>111</v>
      </c>
      <c r="M349" s="42">
        <v>0.62991872056390696</v>
      </c>
      <c r="N349" s="43">
        <v>4.8</v>
      </c>
      <c r="O349" s="48" t="s">
        <v>42</v>
      </c>
      <c r="P349" s="38" t="s">
        <v>42</v>
      </c>
      <c r="Q349" s="48" t="s">
        <v>42</v>
      </c>
    </row>
    <row r="350" spans="1:17">
      <c r="A350" s="38">
        <v>342</v>
      </c>
      <c r="B350" s="38" t="s">
        <v>883</v>
      </c>
      <c r="C350" s="48" t="s">
        <v>884</v>
      </c>
      <c r="D350" s="38" t="s">
        <v>41</v>
      </c>
      <c r="E350" s="38" t="s">
        <v>11</v>
      </c>
      <c r="F350" s="48" t="s">
        <v>42</v>
      </c>
      <c r="G350" s="38">
        <v>-8.5539053379999395</v>
      </c>
      <c r="H350" s="38">
        <v>125.560744933</v>
      </c>
      <c r="I350" s="38">
        <v>-8.5482796689999496</v>
      </c>
      <c r="J350" s="38">
        <v>125.560792607</v>
      </c>
      <c r="K350" s="38" t="s">
        <v>96</v>
      </c>
      <c r="L350" s="38" t="s">
        <v>111</v>
      </c>
      <c r="M350" s="42">
        <v>0.62670558698115797</v>
      </c>
      <c r="N350" s="43">
        <v>4.8</v>
      </c>
      <c r="O350" s="48" t="s">
        <v>42</v>
      </c>
      <c r="P350" s="38" t="s">
        <v>42</v>
      </c>
      <c r="Q350" s="48" t="s">
        <v>42</v>
      </c>
    </row>
    <row r="351" spans="1:17">
      <c r="A351" s="38">
        <v>343</v>
      </c>
      <c r="B351" s="38" t="s">
        <v>885</v>
      </c>
      <c r="C351" s="48" t="s">
        <v>886</v>
      </c>
      <c r="D351" s="38" t="s">
        <v>41</v>
      </c>
      <c r="E351" s="38" t="s">
        <v>11</v>
      </c>
      <c r="F351" s="48" t="s">
        <v>42</v>
      </c>
      <c r="G351" s="38">
        <v>-8.5482267109999306</v>
      </c>
      <c r="H351" s="38">
        <v>125.561947026</v>
      </c>
      <c r="I351" s="38">
        <v>-8.5534313539999403</v>
      </c>
      <c r="J351" s="38">
        <v>125.562463638</v>
      </c>
      <c r="K351" s="38" t="s">
        <v>96</v>
      </c>
      <c r="L351" s="38" t="s">
        <v>111</v>
      </c>
      <c r="M351" s="42">
        <v>0.70993666273290801</v>
      </c>
      <c r="N351" s="43">
        <v>11.3</v>
      </c>
      <c r="O351" s="48" t="s">
        <v>42</v>
      </c>
      <c r="P351" s="38" t="s">
        <v>887</v>
      </c>
      <c r="Q351" s="48" t="s">
        <v>42</v>
      </c>
    </row>
    <row r="352" spans="1:17">
      <c r="A352" s="38">
        <v>344</v>
      </c>
      <c r="B352" s="38" t="s">
        <v>888</v>
      </c>
      <c r="C352" s="48" t="s">
        <v>889</v>
      </c>
      <c r="D352" s="38" t="s">
        <v>41</v>
      </c>
      <c r="E352" s="38" t="s">
        <v>11</v>
      </c>
      <c r="F352" s="48" t="s">
        <v>42</v>
      </c>
      <c r="G352" s="38">
        <v>-8.5500072539999792</v>
      </c>
      <c r="H352" s="38">
        <v>125.561982074</v>
      </c>
      <c r="I352" s="38">
        <v>-8.5482463879999404</v>
      </c>
      <c r="J352" s="38">
        <v>125.56437098400001</v>
      </c>
      <c r="K352" s="38" t="s">
        <v>96</v>
      </c>
      <c r="L352" s="38" t="s">
        <v>111</v>
      </c>
      <c r="M352" s="42">
        <v>0.43504879137570002</v>
      </c>
      <c r="N352" s="43">
        <v>10.9</v>
      </c>
      <c r="O352" s="48" t="s">
        <v>42</v>
      </c>
      <c r="P352" s="38" t="s">
        <v>890</v>
      </c>
      <c r="Q352" s="48" t="s">
        <v>42</v>
      </c>
    </row>
    <row r="353" spans="1:17">
      <c r="A353" s="38">
        <v>345</v>
      </c>
      <c r="B353" s="38" t="s">
        <v>891</v>
      </c>
      <c r="C353" s="48" t="s">
        <v>892</v>
      </c>
      <c r="D353" s="38" t="s">
        <v>41</v>
      </c>
      <c r="E353" s="38" t="s">
        <v>11</v>
      </c>
      <c r="F353" s="48" t="s">
        <v>42</v>
      </c>
      <c r="G353" s="38">
        <v>-8.5496817439999404</v>
      </c>
      <c r="H353" s="38">
        <v>125.56193166</v>
      </c>
      <c r="I353" s="38">
        <v>-8.5498616809999799</v>
      </c>
      <c r="J353" s="38">
        <v>125.560794781</v>
      </c>
      <c r="K353" s="38" t="s">
        <v>96</v>
      </c>
      <c r="L353" s="38" t="s">
        <v>111</v>
      </c>
      <c r="M353" s="42">
        <v>0.126858064394548</v>
      </c>
      <c r="N353" s="43">
        <v>5</v>
      </c>
      <c r="O353" s="48" t="s">
        <v>42</v>
      </c>
      <c r="P353" s="38" t="s">
        <v>42</v>
      </c>
      <c r="Q353" s="48" t="s">
        <v>42</v>
      </c>
    </row>
    <row r="354" spans="1:17">
      <c r="A354" s="38">
        <v>346</v>
      </c>
      <c r="B354" s="38" t="s">
        <v>893</v>
      </c>
      <c r="C354" s="48" t="s">
        <v>894</v>
      </c>
      <c r="D354" s="38" t="s">
        <v>41</v>
      </c>
      <c r="E354" s="38" t="s">
        <v>11</v>
      </c>
      <c r="F354" s="48" t="s">
        <v>42</v>
      </c>
      <c r="G354" s="38">
        <v>-8.5532484469999304</v>
      </c>
      <c r="H354" s="38">
        <v>125.56205278100001</v>
      </c>
      <c r="I354" s="38">
        <v>-8.5528291929999796</v>
      </c>
      <c r="J354" s="38">
        <v>125.56203177499999</v>
      </c>
      <c r="K354" s="38" t="s">
        <v>6</v>
      </c>
      <c r="L354" s="38" t="s">
        <v>213</v>
      </c>
      <c r="M354" s="42">
        <v>0.20064575242972699</v>
      </c>
      <c r="N354" s="43">
        <v>3.5</v>
      </c>
      <c r="O354" s="48" t="s">
        <v>42</v>
      </c>
      <c r="P354" s="38" t="s">
        <v>42</v>
      </c>
      <c r="Q354" s="48" t="s">
        <v>42</v>
      </c>
    </row>
    <row r="355" spans="1:17">
      <c r="A355" s="38">
        <v>347</v>
      </c>
      <c r="B355" s="38" t="s">
        <v>895</v>
      </c>
      <c r="C355" s="48" t="s">
        <v>896</v>
      </c>
      <c r="D355" s="38" t="s">
        <v>41</v>
      </c>
      <c r="E355" s="38" t="s">
        <v>11</v>
      </c>
      <c r="F355" s="48" t="s">
        <v>42</v>
      </c>
      <c r="G355" s="38">
        <v>-8.5524408639999496</v>
      </c>
      <c r="H355" s="38">
        <v>125.56200996600001</v>
      </c>
      <c r="I355" s="38">
        <v>-8.5527584059999509</v>
      </c>
      <c r="J355" s="38">
        <v>125.561411697</v>
      </c>
      <c r="K355" s="49" t="s">
        <v>6</v>
      </c>
      <c r="L355" s="49" t="s">
        <v>213</v>
      </c>
      <c r="M355" s="42">
        <v>9.9271373628670403E-2</v>
      </c>
      <c r="N355" s="43">
        <v>3.5</v>
      </c>
      <c r="O355" s="48" t="s">
        <v>42</v>
      </c>
      <c r="P355" s="38" t="s">
        <v>42</v>
      </c>
      <c r="Q355" s="48" t="s">
        <v>42</v>
      </c>
    </row>
    <row r="356" spans="1:17">
      <c r="A356" s="38">
        <v>348</v>
      </c>
      <c r="B356" s="38" t="s">
        <v>897</v>
      </c>
      <c r="C356" s="48" t="s">
        <v>898</v>
      </c>
      <c r="D356" s="38" t="s">
        <v>41</v>
      </c>
      <c r="E356" s="38" t="s">
        <v>11</v>
      </c>
      <c r="F356" s="48" t="s">
        <v>42</v>
      </c>
      <c r="G356" s="38">
        <v>-8.5539953279999299</v>
      </c>
      <c r="H356" s="38">
        <v>125.563214378</v>
      </c>
      <c r="I356" s="38">
        <v>-8.5519461769999303</v>
      </c>
      <c r="J356" s="38">
        <v>125.56337895</v>
      </c>
      <c r="K356" s="49" t="s">
        <v>6</v>
      </c>
      <c r="L356" s="49" t="s">
        <v>213</v>
      </c>
      <c r="M356" s="42">
        <v>0.22829294848893</v>
      </c>
      <c r="N356" s="43">
        <v>3.5</v>
      </c>
      <c r="O356" s="48" t="s">
        <v>42</v>
      </c>
      <c r="P356" s="38" t="s">
        <v>42</v>
      </c>
      <c r="Q356" s="48" t="s">
        <v>42</v>
      </c>
    </row>
    <row r="357" spans="1:17">
      <c r="A357" s="38">
        <v>349</v>
      </c>
      <c r="B357" s="38" t="s">
        <v>899</v>
      </c>
      <c r="C357" s="48" t="s">
        <v>900</v>
      </c>
      <c r="D357" s="38" t="s">
        <v>41</v>
      </c>
      <c r="E357" s="38" t="s">
        <v>11</v>
      </c>
      <c r="F357" s="48" t="s">
        <v>42</v>
      </c>
      <c r="G357" s="38">
        <v>-8.5540071679999397</v>
      </c>
      <c r="H357" s="38">
        <v>125.564253317</v>
      </c>
      <c r="I357" s="38">
        <v>-8.5524335769999293</v>
      </c>
      <c r="J357" s="38">
        <v>125.564270154</v>
      </c>
      <c r="K357" s="49" t="s">
        <v>6</v>
      </c>
      <c r="L357" s="49" t="s">
        <v>213</v>
      </c>
      <c r="M357" s="42">
        <v>0.17439787645850899</v>
      </c>
      <c r="N357" s="43">
        <v>4</v>
      </c>
      <c r="O357" s="48" t="s">
        <v>42</v>
      </c>
      <c r="P357" s="38" t="s">
        <v>42</v>
      </c>
      <c r="Q357" s="48" t="s">
        <v>42</v>
      </c>
    </row>
    <row r="358" spans="1:17">
      <c r="A358" s="38">
        <v>350</v>
      </c>
      <c r="B358" s="38" t="s">
        <v>901</v>
      </c>
      <c r="C358" s="48" t="s">
        <v>902</v>
      </c>
      <c r="D358" s="38" t="s">
        <v>41</v>
      </c>
      <c r="E358" s="38" t="s">
        <v>11</v>
      </c>
      <c r="F358" s="48" t="s">
        <v>42</v>
      </c>
      <c r="G358" s="38">
        <v>-8.5529527999999608</v>
      </c>
      <c r="H358" s="38">
        <v>125.564247784</v>
      </c>
      <c r="I358" s="38">
        <v>-8.5529351519999803</v>
      </c>
      <c r="J358" s="38">
        <v>125.563351258</v>
      </c>
      <c r="K358" s="49" t="s">
        <v>6</v>
      </c>
      <c r="L358" s="49" t="s">
        <v>213</v>
      </c>
      <c r="M358" s="42">
        <v>9.8785024108834205E-2</v>
      </c>
      <c r="N358" s="43">
        <v>3.5</v>
      </c>
      <c r="O358" s="48" t="s">
        <v>42</v>
      </c>
      <c r="P358" s="38" t="s">
        <v>42</v>
      </c>
      <c r="Q358" s="48" t="s">
        <v>42</v>
      </c>
    </row>
    <row r="359" spans="1:17">
      <c r="A359" s="38">
        <v>351</v>
      </c>
      <c r="B359" s="38" t="s">
        <v>903</v>
      </c>
      <c r="C359" s="48" t="s">
        <v>904</v>
      </c>
      <c r="D359" s="38" t="s">
        <v>41</v>
      </c>
      <c r="E359" s="38" t="s">
        <v>11</v>
      </c>
      <c r="F359" s="48" t="s">
        <v>42</v>
      </c>
      <c r="G359" s="38">
        <v>-8.5526004929999395</v>
      </c>
      <c r="H359" s="38">
        <v>125.564241444</v>
      </c>
      <c r="I359" s="38">
        <v>-8.5526953609999605</v>
      </c>
      <c r="J359" s="38">
        <v>125.563342187</v>
      </c>
      <c r="K359" s="49" t="s">
        <v>6</v>
      </c>
      <c r="L359" s="49" t="s">
        <v>213</v>
      </c>
      <c r="M359" s="42">
        <v>0.10008495693451</v>
      </c>
      <c r="N359" s="43">
        <v>3.5</v>
      </c>
      <c r="O359" s="48" t="s">
        <v>42</v>
      </c>
      <c r="P359" s="38" t="s">
        <v>42</v>
      </c>
      <c r="Q359" s="48" t="s">
        <v>42</v>
      </c>
    </row>
    <row r="360" spans="1:17">
      <c r="A360" s="38">
        <v>352</v>
      </c>
      <c r="B360" s="38" t="s">
        <v>905</v>
      </c>
      <c r="C360" s="48" t="s">
        <v>906</v>
      </c>
      <c r="D360" s="38" t="s">
        <v>41</v>
      </c>
      <c r="E360" s="38" t="s">
        <v>11</v>
      </c>
      <c r="F360" s="48" t="s">
        <v>42</v>
      </c>
      <c r="G360" s="38">
        <v>-8.5614873219999499</v>
      </c>
      <c r="H360" s="38">
        <v>125.54645290000001</v>
      </c>
      <c r="I360" s="38">
        <v>-8.5654817679999304</v>
      </c>
      <c r="J360" s="38">
        <v>125.545967229</v>
      </c>
      <c r="K360" s="49" t="s">
        <v>6</v>
      </c>
      <c r="L360" s="49" t="s">
        <v>213</v>
      </c>
      <c r="M360" s="42">
        <v>0.45077938555827601</v>
      </c>
      <c r="N360" s="43">
        <v>3.5</v>
      </c>
      <c r="O360" s="48" t="s">
        <v>42</v>
      </c>
      <c r="P360" s="38" t="s">
        <v>42</v>
      </c>
      <c r="Q360" s="48" t="s">
        <v>42</v>
      </c>
    </row>
    <row r="361" spans="1:17">
      <c r="A361" s="38">
        <v>353</v>
      </c>
      <c r="B361" s="38" t="s">
        <v>907</v>
      </c>
      <c r="C361" s="48" t="s">
        <v>908</v>
      </c>
      <c r="D361" s="38" t="s">
        <v>41</v>
      </c>
      <c r="E361" s="38" t="s">
        <v>11</v>
      </c>
      <c r="F361" s="48" t="s">
        <v>42</v>
      </c>
      <c r="G361" s="38">
        <v>-8.5483795559999294</v>
      </c>
      <c r="H361" s="38">
        <v>125.56520098</v>
      </c>
      <c r="I361" s="38">
        <v>-8.5540141869999502</v>
      </c>
      <c r="J361" s="38">
        <v>125.564627614</v>
      </c>
      <c r="K361" s="49" t="s">
        <v>96</v>
      </c>
      <c r="L361" s="49" t="s">
        <v>111</v>
      </c>
      <c r="M361" s="42">
        <v>0.62678316036499204</v>
      </c>
      <c r="N361" s="43">
        <v>10.1</v>
      </c>
      <c r="O361" s="48" t="s">
        <v>42</v>
      </c>
      <c r="P361" s="38" t="s">
        <v>42</v>
      </c>
      <c r="Q361" s="48" t="s">
        <v>42</v>
      </c>
    </row>
    <row r="362" spans="1:17">
      <c r="A362" s="38">
        <v>354</v>
      </c>
      <c r="B362" s="38" t="s">
        <v>909</v>
      </c>
      <c r="C362" s="48" t="s">
        <v>910</v>
      </c>
      <c r="D362" s="38" t="s">
        <v>41</v>
      </c>
      <c r="E362" s="38" t="s">
        <v>11</v>
      </c>
      <c r="F362" s="48" t="s">
        <v>42</v>
      </c>
      <c r="G362" s="38">
        <v>-8.5485811939999508</v>
      </c>
      <c r="H362" s="38">
        <v>125.56523681500001</v>
      </c>
      <c r="I362" s="38">
        <v>-8.5488911729999604</v>
      </c>
      <c r="J362" s="38">
        <v>125.568290738</v>
      </c>
      <c r="K362" s="49" t="s">
        <v>96</v>
      </c>
      <c r="L362" s="49" t="s">
        <v>111</v>
      </c>
      <c r="M362" s="42">
        <v>0.33816112818984301</v>
      </c>
      <c r="N362" s="43">
        <v>5.5</v>
      </c>
      <c r="O362" s="48" t="s">
        <v>42</v>
      </c>
      <c r="P362" s="38" t="s">
        <v>42</v>
      </c>
      <c r="Q362" s="48" t="s">
        <v>42</v>
      </c>
    </row>
    <row r="363" spans="1:17">
      <c r="A363" s="38">
        <v>355</v>
      </c>
      <c r="B363" s="38" t="s">
        <v>911</v>
      </c>
      <c r="C363" s="48" t="s">
        <v>912</v>
      </c>
      <c r="D363" s="38" t="s">
        <v>41</v>
      </c>
      <c r="E363" s="38" t="s">
        <v>11</v>
      </c>
      <c r="F363" s="48" t="s">
        <v>42</v>
      </c>
      <c r="G363" s="38">
        <v>-8.5490372139999504</v>
      </c>
      <c r="H363" s="38">
        <v>125.56516072300001</v>
      </c>
      <c r="I363" s="38">
        <v>-8.5495388559999697</v>
      </c>
      <c r="J363" s="38">
        <v>125.570041863</v>
      </c>
      <c r="K363" s="49" t="s">
        <v>96</v>
      </c>
      <c r="L363" s="49" t="s">
        <v>111</v>
      </c>
      <c r="M363" s="42">
        <v>0.54058111459749203</v>
      </c>
      <c r="N363" s="43">
        <v>10</v>
      </c>
      <c r="O363" s="48" t="s">
        <v>42</v>
      </c>
      <c r="P363" s="38" t="s">
        <v>42</v>
      </c>
      <c r="Q363" s="48" t="s">
        <v>42</v>
      </c>
    </row>
    <row r="364" spans="1:17">
      <c r="A364" s="38">
        <v>356</v>
      </c>
      <c r="B364" s="38" t="s">
        <v>913</v>
      </c>
      <c r="C364" s="48" t="s">
        <v>914</v>
      </c>
      <c r="D364" s="38" t="s">
        <v>41</v>
      </c>
      <c r="E364" s="38" t="s">
        <v>11</v>
      </c>
      <c r="F364" s="48" t="s">
        <v>42</v>
      </c>
      <c r="G364" s="38">
        <v>-8.5491714789999396</v>
      </c>
      <c r="H364" s="38">
        <v>125.566171887</v>
      </c>
      <c r="I364" s="38">
        <v>-8.5499718279999701</v>
      </c>
      <c r="J364" s="38">
        <v>125.566081524</v>
      </c>
      <c r="K364" s="49" t="s">
        <v>96</v>
      </c>
      <c r="L364" s="49" t="s">
        <v>111</v>
      </c>
      <c r="M364" s="42">
        <v>8.9128376403721093E-2</v>
      </c>
      <c r="N364" s="43">
        <v>5.6</v>
      </c>
      <c r="O364" s="48" t="s">
        <v>42</v>
      </c>
      <c r="P364" s="38" t="s">
        <v>42</v>
      </c>
      <c r="Q364" s="48" t="s">
        <v>42</v>
      </c>
    </row>
    <row r="365" spans="1:17">
      <c r="A365" s="38">
        <v>357</v>
      </c>
      <c r="B365" s="38" t="s">
        <v>915</v>
      </c>
      <c r="C365" s="48" t="s">
        <v>916</v>
      </c>
      <c r="D365" s="38" t="s">
        <v>41</v>
      </c>
      <c r="E365" s="38" t="s">
        <v>11</v>
      </c>
      <c r="F365" s="48" t="s">
        <v>42</v>
      </c>
      <c r="G365" s="38">
        <v>-8.5499123059999498</v>
      </c>
      <c r="H365" s="38">
        <v>125.565075466</v>
      </c>
      <c r="I365" s="38">
        <v>-8.5533771009999704</v>
      </c>
      <c r="J365" s="38">
        <v>125.571923928</v>
      </c>
      <c r="K365" s="49" t="s">
        <v>96</v>
      </c>
      <c r="L365" s="49" t="s">
        <v>111</v>
      </c>
      <c r="M365" s="42">
        <v>0.89293871318961104</v>
      </c>
      <c r="N365" s="43">
        <v>8</v>
      </c>
      <c r="O365" s="48" t="s">
        <v>42</v>
      </c>
      <c r="P365" s="38" t="s">
        <v>42</v>
      </c>
      <c r="Q365" s="48" t="s">
        <v>42</v>
      </c>
    </row>
    <row r="366" spans="1:17">
      <c r="A366" s="38">
        <v>358</v>
      </c>
      <c r="B366" s="38" t="s">
        <v>917</v>
      </c>
      <c r="C366" s="48" t="s">
        <v>918</v>
      </c>
      <c r="D366" s="38" t="s">
        <v>41</v>
      </c>
      <c r="E366" s="38" t="s">
        <v>11</v>
      </c>
      <c r="F366" s="48" t="s">
        <v>42</v>
      </c>
      <c r="G366" s="38">
        <v>-8.5500054689999292</v>
      </c>
      <c r="H366" s="38">
        <v>125.56565787300001</v>
      </c>
      <c r="I366" s="38">
        <v>-8.5517668929999804</v>
      </c>
      <c r="J366" s="38">
        <v>125.56559319199999</v>
      </c>
      <c r="K366" s="49" t="s">
        <v>96</v>
      </c>
      <c r="L366" s="49" t="s">
        <v>111</v>
      </c>
      <c r="M366" s="42">
        <v>0.20076108138718099</v>
      </c>
      <c r="N366" s="43">
        <v>5.9</v>
      </c>
      <c r="O366" s="48" t="s">
        <v>42</v>
      </c>
      <c r="P366" s="38" t="s">
        <v>42</v>
      </c>
      <c r="Q366" s="48" t="s">
        <v>42</v>
      </c>
    </row>
    <row r="367" spans="1:17">
      <c r="A367" s="38">
        <v>359</v>
      </c>
      <c r="B367" s="38" t="s">
        <v>919</v>
      </c>
      <c r="C367" s="48" t="s">
        <v>920</v>
      </c>
      <c r="D367" s="38" t="s">
        <v>41</v>
      </c>
      <c r="E367" s="38" t="s">
        <v>11</v>
      </c>
      <c r="F367" s="48" t="s">
        <v>42</v>
      </c>
      <c r="G367" s="38">
        <v>-8.5500723919999508</v>
      </c>
      <c r="H367" s="38">
        <v>125.566300661</v>
      </c>
      <c r="I367" s="38">
        <v>-8.5518232569999704</v>
      </c>
      <c r="J367" s="38">
        <v>125.566184585</v>
      </c>
      <c r="K367" s="49" t="s">
        <v>96</v>
      </c>
      <c r="L367" s="49" t="s">
        <v>111</v>
      </c>
      <c r="M367" s="42">
        <v>0.19671987035673</v>
      </c>
      <c r="N367" s="43">
        <v>6</v>
      </c>
      <c r="O367" s="48" t="s">
        <v>42</v>
      </c>
      <c r="P367" s="38" t="s">
        <v>42</v>
      </c>
      <c r="Q367" s="48" t="s">
        <v>42</v>
      </c>
    </row>
    <row r="368" spans="1:17">
      <c r="A368" s="38">
        <v>360</v>
      </c>
      <c r="B368" s="38" t="s">
        <v>921</v>
      </c>
      <c r="C368" s="48" t="s">
        <v>922</v>
      </c>
      <c r="D368" s="38" t="s">
        <v>41</v>
      </c>
      <c r="E368" s="38" t="s">
        <v>11</v>
      </c>
      <c r="F368" s="48" t="s">
        <v>42</v>
      </c>
      <c r="G368" s="38">
        <v>-8.5501680329999807</v>
      </c>
      <c r="H368" s="38">
        <v>125.566928899</v>
      </c>
      <c r="I368" s="38">
        <v>-8.5532968769999798</v>
      </c>
      <c r="J368" s="38">
        <v>125.56663494599999</v>
      </c>
      <c r="K368" s="49" t="s">
        <v>96</v>
      </c>
      <c r="L368" s="49" t="s">
        <v>111</v>
      </c>
      <c r="M368" s="42">
        <v>0.34789252278604699</v>
      </c>
      <c r="N368" s="43">
        <v>5.9</v>
      </c>
      <c r="O368" s="48" t="s">
        <v>42</v>
      </c>
      <c r="P368" s="38" t="s">
        <v>42</v>
      </c>
      <c r="Q368" s="48" t="s">
        <v>42</v>
      </c>
    </row>
    <row r="369" spans="1:17">
      <c r="A369" s="38">
        <v>361</v>
      </c>
      <c r="B369" s="38" t="s">
        <v>923</v>
      </c>
      <c r="C369" s="48" t="s">
        <v>924</v>
      </c>
      <c r="D369" s="38" t="s">
        <v>41</v>
      </c>
      <c r="E369" s="38" t="s">
        <v>11</v>
      </c>
      <c r="F369" s="48" t="s">
        <v>42</v>
      </c>
      <c r="G369" s="38">
        <v>-8.5502276239999393</v>
      </c>
      <c r="H369" s="38">
        <v>125.56757113800001</v>
      </c>
      <c r="I369" s="38">
        <v>-8.5533693979999708</v>
      </c>
      <c r="J369" s="38">
        <v>125.567220306</v>
      </c>
      <c r="K369" s="49" t="s">
        <v>96</v>
      </c>
      <c r="L369" s="49" t="s">
        <v>111</v>
      </c>
      <c r="M369" s="42">
        <v>0.34988899263124301</v>
      </c>
      <c r="N369" s="43">
        <v>5.8</v>
      </c>
      <c r="O369" s="48" t="s">
        <v>42</v>
      </c>
      <c r="P369" s="38" t="s">
        <v>42</v>
      </c>
      <c r="Q369" s="48" t="s">
        <v>42</v>
      </c>
    </row>
    <row r="370" spans="1:17">
      <c r="A370" s="38">
        <v>362</v>
      </c>
      <c r="B370" s="38" t="s">
        <v>925</v>
      </c>
      <c r="C370" s="48" t="s">
        <v>926</v>
      </c>
      <c r="D370" s="38" t="s">
        <v>41</v>
      </c>
      <c r="E370" s="38" t="s">
        <v>11</v>
      </c>
      <c r="F370" s="48" t="s">
        <v>42</v>
      </c>
      <c r="G370" s="38">
        <v>-8.5512574649999404</v>
      </c>
      <c r="H370" s="38">
        <v>125.564925792</v>
      </c>
      <c r="I370" s="38">
        <v>-8.5514401669999494</v>
      </c>
      <c r="J370" s="38">
        <v>125.566784621</v>
      </c>
      <c r="K370" s="49" t="s">
        <v>96</v>
      </c>
      <c r="L370" s="49" t="s">
        <v>111</v>
      </c>
      <c r="M370" s="42">
        <v>0.20575695477813399</v>
      </c>
      <c r="N370" s="43">
        <v>4.5</v>
      </c>
      <c r="O370" s="48" t="s">
        <v>42</v>
      </c>
      <c r="P370" s="38" t="s">
        <v>42</v>
      </c>
      <c r="Q370" s="48" t="s">
        <v>42</v>
      </c>
    </row>
    <row r="371" spans="1:17">
      <c r="A371" s="38">
        <v>363</v>
      </c>
      <c r="B371" s="38" t="s">
        <v>927</v>
      </c>
      <c r="C371" s="48" t="s">
        <v>928</v>
      </c>
      <c r="D371" s="38" t="s">
        <v>41</v>
      </c>
      <c r="E371" s="38" t="s">
        <v>11</v>
      </c>
      <c r="F371" s="48" t="s">
        <v>42</v>
      </c>
      <c r="G371" s="38">
        <v>-8.5517269079999796</v>
      </c>
      <c r="H371" s="38">
        <v>125.564889706</v>
      </c>
      <c r="I371" s="38">
        <v>-8.55104710599994</v>
      </c>
      <c r="J371" s="38">
        <v>125.571049526</v>
      </c>
      <c r="K371" s="49" t="s">
        <v>96</v>
      </c>
      <c r="L371" s="49" t="s">
        <v>111</v>
      </c>
      <c r="M371" s="42">
        <v>0.70134619657323205</v>
      </c>
      <c r="N371" s="43">
        <v>5</v>
      </c>
      <c r="O371" s="48" t="s">
        <v>42</v>
      </c>
      <c r="P371" s="38" t="s">
        <v>42</v>
      </c>
      <c r="Q371" s="48" t="s">
        <v>42</v>
      </c>
    </row>
    <row r="372" spans="1:17">
      <c r="A372" s="38">
        <v>364</v>
      </c>
      <c r="B372" s="38" t="s">
        <v>929</v>
      </c>
      <c r="C372" s="48" t="s">
        <v>930</v>
      </c>
      <c r="D372" s="38" t="s">
        <v>41</v>
      </c>
      <c r="E372" s="38" t="s">
        <v>11</v>
      </c>
      <c r="F372" s="48" t="s">
        <v>42</v>
      </c>
      <c r="G372" s="38">
        <v>-8.5518082679999505</v>
      </c>
      <c r="H372" s="38">
        <v>125.565462686</v>
      </c>
      <c r="I372" s="38">
        <v>-8.5524799759999706</v>
      </c>
      <c r="J372" s="38">
        <v>125.56538839</v>
      </c>
      <c r="K372" s="49" t="s">
        <v>96</v>
      </c>
      <c r="L372" s="49" t="s">
        <v>111</v>
      </c>
      <c r="M372" s="42">
        <v>7.4782906773483704E-2</v>
      </c>
      <c r="N372" s="43">
        <v>5.4</v>
      </c>
      <c r="O372" s="48" t="s">
        <v>42</v>
      </c>
      <c r="P372" s="38" t="s">
        <v>42</v>
      </c>
      <c r="Q372" s="48" t="s">
        <v>42</v>
      </c>
    </row>
    <row r="373" spans="1:17">
      <c r="A373" s="38">
        <v>365</v>
      </c>
      <c r="B373" s="38" t="s">
        <v>931</v>
      </c>
      <c r="C373" s="48" t="s">
        <v>932</v>
      </c>
      <c r="D373" s="38" t="s">
        <v>41</v>
      </c>
      <c r="E373" s="38" t="s">
        <v>11</v>
      </c>
      <c r="F373" s="48" t="s">
        <v>42</v>
      </c>
      <c r="G373" s="38">
        <v>-8.5518428859999691</v>
      </c>
      <c r="H373" s="38">
        <v>125.56589997499999</v>
      </c>
      <c r="I373" s="38">
        <v>-8.5525242019999705</v>
      </c>
      <c r="J373" s="38">
        <v>125.565828967</v>
      </c>
      <c r="K373" s="49" t="s">
        <v>96</v>
      </c>
      <c r="L373" s="49" t="s">
        <v>111</v>
      </c>
      <c r="M373" s="42">
        <v>7.5801663688150001E-2</v>
      </c>
      <c r="N373" s="43">
        <v>5.2</v>
      </c>
      <c r="O373" s="48" t="s">
        <v>42</v>
      </c>
      <c r="P373" s="38" t="s">
        <v>42</v>
      </c>
      <c r="Q373" s="48" t="s">
        <v>42</v>
      </c>
    </row>
    <row r="374" spans="1:17">
      <c r="A374" s="38">
        <v>366</v>
      </c>
      <c r="B374" s="38" t="s">
        <v>933</v>
      </c>
      <c r="C374" s="48" t="s">
        <v>934</v>
      </c>
      <c r="D374" s="38" t="s">
        <v>41</v>
      </c>
      <c r="E374" s="38" t="s">
        <v>11</v>
      </c>
      <c r="F374" s="48" t="s">
        <v>42</v>
      </c>
      <c r="G374" s="38">
        <v>-8.5518866559999704</v>
      </c>
      <c r="H374" s="38">
        <v>125.566335651</v>
      </c>
      <c r="I374" s="38">
        <v>-8.5525592259999694</v>
      </c>
      <c r="J374" s="38">
        <v>125.566272212</v>
      </c>
      <c r="K374" s="49" t="s">
        <v>96</v>
      </c>
      <c r="L374" s="49" t="s">
        <v>111</v>
      </c>
      <c r="M374" s="42">
        <v>7.4756514531254203E-2</v>
      </c>
      <c r="N374" s="43">
        <v>5</v>
      </c>
      <c r="O374" s="48" t="s">
        <v>42</v>
      </c>
      <c r="P374" s="38" t="s">
        <v>42</v>
      </c>
      <c r="Q374" s="48" t="s">
        <v>42</v>
      </c>
    </row>
    <row r="375" spans="1:17">
      <c r="A375" s="38">
        <v>367</v>
      </c>
      <c r="B375" s="38" t="s">
        <v>935</v>
      </c>
      <c r="C375" s="48" t="s">
        <v>936</v>
      </c>
      <c r="D375" s="38" t="s">
        <v>41</v>
      </c>
      <c r="E375" s="38" t="s">
        <v>11</v>
      </c>
      <c r="F375" s="48" t="s">
        <v>42</v>
      </c>
      <c r="G375" s="38">
        <v>-8.5524622739999394</v>
      </c>
      <c r="H375" s="38">
        <v>125.564829221</v>
      </c>
      <c r="I375" s="38">
        <v>-8.55263969299995</v>
      </c>
      <c r="J375" s="38">
        <v>125.566663319</v>
      </c>
      <c r="K375" s="49" t="s">
        <v>96</v>
      </c>
      <c r="L375" s="49" t="s">
        <v>111</v>
      </c>
      <c r="M375" s="42">
        <v>0.20300059349456601</v>
      </c>
      <c r="N375" s="43">
        <v>6</v>
      </c>
      <c r="O375" s="48" t="s">
        <v>42</v>
      </c>
      <c r="P375" s="38" t="s">
        <v>42</v>
      </c>
      <c r="Q375" s="48" t="s">
        <v>42</v>
      </c>
    </row>
    <row r="376" spans="1:17">
      <c r="A376" s="38">
        <v>368</v>
      </c>
      <c r="B376" s="38" t="s">
        <v>937</v>
      </c>
      <c r="C376" s="48" t="s">
        <v>938</v>
      </c>
      <c r="D376" s="38" t="s">
        <v>41</v>
      </c>
      <c r="E376" s="38" t="s">
        <v>11</v>
      </c>
      <c r="F376" s="48" t="s">
        <v>42</v>
      </c>
      <c r="G376" s="38">
        <v>-8.5531435579999293</v>
      </c>
      <c r="H376" s="38">
        <v>125.564734015</v>
      </c>
      <c r="I376" s="38">
        <v>-8.5534735019999708</v>
      </c>
      <c r="J376" s="38">
        <v>125.567831328</v>
      </c>
      <c r="K376" s="49" t="s">
        <v>96</v>
      </c>
      <c r="L376" s="49" t="s">
        <v>111</v>
      </c>
      <c r="M376" s="42">
        <v>0.34316732294427499</v>
      </c>
      <c r="N376" s="43">
        <v>6.3</v>
      </c>
      <c r="O376" s="48" t="s">
        <v>42</v>
      </c>
      <c r="P376" s="38" t="s">
        <v>42</v>
      </c>
      <c r="Q376" s="48" t="s">
        <v>42</v>
      </c>
    </row>
    <row r="377" spans="1:17">
      <c r="A377" s="38">
        <v>369</v>
      </c>
      <c r="B377" s="38" t="s">
        <v>939</v>
      </c>
      <c r="C377" s="48" t="s">
        <v>940</v>
      </c>
      <c r="D377" s="38" t="s">
        <v>41</v>
      </c>
      <c r="E377" s="38" t="s">
        <v>11</v>
      </c>
      <c r="F377" s="48" t="s">
        <v>42</v>
      </c>
      <c r="G377" s="38">
        <v>-8.5540300789999701</v>
      </c>
      <c r="H377" s="38">
        <v>125.567820756</v>
      </c>
      <c r="I377" s="38">
        <v>-8.5484751419999707</v>
      </c>
      <c r="J377" s="38">
        <v>125.568373974</v>
      </c>
      <c r="K377" s="49" t="s">
        <v>96</v>
      </c>
      <c r="L377" s="49" t="s">
        <v>111</v>
      </c>
      <c r="M377" s="42">
        <v>0.61777112274088497</v>
      </c>
      <c r="N377" s="43">
        <v>10.1</v>
      </c>
      <c r="O377" s="48" t="s">
        <v>42</v>
      </c>
      <c r="P377" s="38" t="s">
        <v>42</v>
      </c>
      <c r="Q377" s="48" t="s">
        <v>42</v>
      </c>
    </row>
    <row r="378" spans="1:17">
      <c r="A378" s="38">
        <v>370</v>
      </c>
      <c r="B378" s="38" t="s">
        <v>941</v>
      </c>
      <c r="C378" s="48" t="s">
        <v>942</v>
      </c>
      <c r="D378" s="38" t="s">
        <v>41</v>
      </c>
      <c r="E378" s="38" t="s">
        <v>11</v>
      </c>
      <c r="F378" s="48" t="s">
        <v>42</v>
      </c>
      <c r="G378" s="38">
        <v>-8.5510013839999601</v>
      </c>
      <c r="H378" s="38">
        <v>125.568175854</v>
      </c>
      <c r="I378" s="38">
        <v>-8.5517453709999796</v>
      </c>
      <c r="J378" s="38">
        <v>125.569225688</v>
      </c>
      <c r="K378" s="49" t="s">
        <v>96</v>
      </c>
      <c r="L378" s="49" t="s">
        <v>111</v>
      </c>
      <c r="M378" s="42">
        <v>0.14677752925702101</v>
      </c>
      <c r="N378" s="43">
        <v>5</v>
      </c>
      <c r="O378" s="48" t="s">
        <v>42</v>
      </c>
      <c r="P378" s="38" t="s">
        <v>42</v>
      </c>
      <c r="Q378" s="48" t="s">
        <v>42</v>
      </c>
    </row>
    <row r="379" spans="1:17">
      <c r="A379" s="38">
        <v>371</v>
      </c>
      <c r="B379" s="38" t="s">
        <v>943</v>
      </c>
      <c r="C379" s="48" t="s">
        <v>944</v>
      </c>
      <c r="D379" s="38" t="s">
        <v>41</v>
      </c>
      <c r="E379" s="38" t="s">
        <v>11</v>
      </c>
      <c r="F379" s="48" t="s">
        <v>42</v>
      </c>
      <c r="G379" s="38">
        <v>-8.5529356679999804</v>
      </c>
      <c r="H379" s="38">
        <v>125.567976344</v>
      </c>
      <c r="I379" s="38">
        <v>-8.5521667459999495</v>
      </c>
      <c r="J379" s="38">
        <v>125.570637972</v>
      </c>
      <c r="K379" s="49" t="s">
        <v>96</v>
      </c>
      <c r="L379" s="49" t="s">
        <v>111</v>
      </c>
      <c r="M379" s="42">
        <v>0.309414959986201</v>
      </c>
      <c r="N379" s="43">
        <v>5</v>
      </c>
      <c r="O379" s="48" t="s">
        <v>42</v>
      </c>
      <c r="P379" s="38" t="s">
        <v>42</v>
      </c>
      <c r="Q379" s="48" t="s">
        <v>42</v>
      </c>
    </row>
    <row r="380" spans="1:17">
      <c r="A380" s="38">
        <v>372</v>
      </c>
      <c r="B380" s="38" t="s">
        <v>945</v>
      </c>
      <c r="C380" s="48" t="s">
        <v>946</v>
      </c>
      <c r="D380" s="38" t="s">
        <v>41</v>
      </c>
      <c r="E380" s="38" t="s">
        <v>11</v>
      </c>
      <c r="F380" s="48" t="s">
        <v>42</v>
      </c>
      <c r="G380" s="38">
        <v>-8.5540288949999308</v>
      </c>
      <c r="H380" s="38">
        <v>125.568698802</v>
      </c>
      <c r="I380" s="38">
        <v>-8.5529172269999698</v>
      </c>
      <c r="J380" s="38">
        <v>125.568819613</v>
      </c>
      <c r="K380" s="49" t="s">
        <v>96</v>
      </c>
      <c r="L380" s="49" t="s">
        <v>111</v>
      </c>
      <c r="M380" s="42">
        <v>0.123739388309834</v>
      </c>
      <c r="N380" s="43">
        <v>5</v>
      </c>
      <c r="O380" s="48" t="s">
        <v>42</v>
      </c>
      <c r="P380" s="38" t="s">
        <v>42</v>
      </c>
      <c r="Q380" s="48" t="s">
        <v>42</v>
      </c>
    </row>
    <row r="381" spans="1:17">
      <c r="A381" s="38">
        <v>373</v>
      </c>
      <c r="B381" s="38" t="s">
        <v>947</v>
      </c>
      <c r="C381" s="48" t="s">
        <v>948</v>
      </c>
      <c r="D381" s="38" t="s">
        <v>41</v>
      </c>
      <c r="E381" s="38" t="s">
        <v>11</v>
      </c>
      <c r="F381" s="48" t="s">
        <v>42</v>
      </c>
      <c r="G381" s="38">
        <v>-8.5540148679999692</v>
      </c>
      <c r="H381" s="38">
        <v>125.569586648</v>
      </c>
      <c r="I381" s="38">
        <v>-8.5526525289999409</v>
      </c>
      <c r="J381" s="38">
        <v>125.56967625199999</v>
      </c>
      <c r="K381" s="49" t="s">
        <v>96</v>
      </c>
      <c r="L381" s="49" t="s">
        <v>111</v>
      </c>
      <c r="M381" s="42">
        <v>0.15108481866790299</v>
      </c>
      <c r="N381" s="43">
        <v>5</v>
      </c>
      <c r="O381" s="48" t="s">
        <v>42</v>
      </c>
      <c r="P381" s="38" t="s">
        <v>42</v>
      </c>
      <c r="Q381" s="48" t="s">
        <v>42</v>
      </c>
    </row>
    <row r="382" spans="1:17">
      <c r="A382" s="38">
        <v>374</v>
      </c>
      <c r="B382" s="38" t="s">
        <v>949</v>
      </c>
      <c r="C382" s="48" t="s">
        <v>950</v>
      </c>
      <c r="D382" s="38" t="s">
        <v>41</v>
      </c>
      <c r="E382" s="38" t="s">
        <v>11</v>
      </c>
      <c r="F382" s="48" t="s">
        <v>42</v>
      </c>
      <c r="G382" s="38">
        <v>-8.5531901839999591</v>
      </c>
      <c r="H382" s="38">
        <v>125.569676273</v>
      </c>
      <c r="I382" s="38">
        <v>-8.5531422519999296</v>
      </c>
      <c r="J382" s="38">
        <v>125.57159809300001</v>
      </c>
      <c r="K382" s="49" t="s">
        <v>96</v>
      </c>
      <c r="L382" s="49" t="s">
        <v>111</v>
      </c>
      <c r="M382" s="42">
        <v>0.21180742866987301</v>
      </c>
      <c r="N382" s="43">
        <v>6</v>
      </c>
      <c r="O382" s="48" t="s">
        <v>42</v>
      </c>
      <c r="P382" s="38" t="s">
        <v>42</v>
      </c>
      <c r="Q382" s="48" t="s">
        <v>42</v>
      </c>
    </row>
    <row r="383" spans="1:17">
      <c r="A383" s="38">
        <v>375</v>
      </c>
      <c r="B383" s="38" t="s">
        <v>951</v>
      </c>
      <c r="C383" s="48" t="s">
        <v>952</v>
      </c>
      <c r="D383" s="38" t="s">
        <v>41</v>
      </c>
      <c r="E383" s="38" t="s">
        <v>11</v>
      </c>
      <c r="F383" s="48" t="s">
        <v>42</v>
      </c>
      <c r="G383" s="38">
        <v>-8.5540068089999295</v>
      </c>
      <c r="H383" s="38">
        <v>125.571119306</v>
      </c>
      <c r="I383" s="38">
        <v>-8.5531907779999301</v>
      </c>
      <c r="J383" s="38">
        <v>125.571138486</v>
      </c>
      <c r="K383" s="49" t="s">
        <v>96</v>
      </c>
      <c r="L383" s="49" t="s">
        <v>111</v>
      </c>
      <c r="M383" s="42">
        <v>9.0330179727324794E-2</v>
      </c>
      <c r="N383" s="43">
        <v>5</v>
      </c>
      <c r="O383" s="48" t="s">
        <v>42</v>
      </c>
      <c r="P383" s="38" t="s">
        <v>42</v>
      </c>
      <c r="Q383" s="48" t="s">
        <v>42</v>
      </c>
    </row>
    <row r="384" spans="1:17">
      <c r="A384" s="38">
        <v>376</v>
      </c>
      <c r="B384" s="38" t="s">
        <v>953</v>
      </c>
      <c r="C384" s="48" t="s">
        <v>954</v>
      </c>
      <c r="D384" s="38" t="s">
        <v>41</v>
      </c>
      <c r="E384" s="38" t="s">
        <v>11</v>
      </c>
      <c r="F384" s="48" t="s">
        <v>42</v>
      </c>
      <c r="G384" s="38">
        <v>-8.5537323409999395</v>
      </c>
      <c r="H384" s="38">
        <v>125.571155647</v>
      </c>
      <c r="I384" s="38">
        <v>-8.5537311829999698</v>
      </c>
      <c r="J384" s="38">
        <v>125.571674487</v>
      </c>
      <c r="K384" s="49" t="s">
        <v>96</v>
      </c>
      <c r="L384" s="49" t="s">
        <v>111</v>
      </c>
      <c r="M384" s="42">
        <v>5.7154943709990601E-2</v>
      </c>
      <c r="N384" s="43">
        <v>5</v>
      </c>
      <c r="O384" s="48" t="s">
        <v>42</v>
      </c>
      <c r="P384" s="38" t="s">
        <v>42</v>
      </c>
      <c r="Q384" s="48" t="s">
        <v>42</v>
      </c>
    </row>
    <row r="385" spans="1:17">
      <c r="A385" s="38">
        <v>377</v>
      </c>
      <c r="B385" s="38" t="s">
        <v>955</v>
      </c>
      <c r="C385" s="48" t="s">
        <v>956</v>
      </c>
      <c r="D385" s="38" t="s">
        <v>41</v>
      </c>
      <c r="E385" s="38" t="s">
        <v>11</v>
      </c>
      <c r="F385" s="48" t="s">
        <v>42</v>
      </c>
      <c r="G385" s="38">
        <v>-8.5592546669999496</v>
      </c>
      <c r="H385" s="38">
        <v>125.553035185</v>
      </c>
      <c r="I385" s="38">
        <v>-8.5592460329999707</v>
      </c>
      <c r="J385" s="38">
        <v>125.551126935</v>
      </c>
      <c r="K385" s="49" t="s">
        <v>96</v>
      </c>
      <c r="L385" s="49" t="s">
        <v>111</v>
      </c>
      <c r="M385" s="42">
        <v>0.21024433526539699</v>
      </c>
      <c r="N385" s="43">
        <v>7.8</v>
      </c>
      <c r="O385" s="48" t="s">
        <v>42</v>
      </c>
      <c r="P385" s="38" t="s">
        <v>42</v>
      </c>
      <c r="Q385" s="48" t="s">
        <v>42</v>
      </c>
    </row>
    <row r="386" spans="1:17">
      <c r="A386" s="38">
        <v>378</v>
      </c>
      <c r="B386" s="38" t="s">
        <v>957</v>
      </c>
      <c r="C386" s="48" t="s">
        <v>958</v>
      </c>
      <c r="D386" s="38" t="s">
        <v>41</v>
      </c>
      <c r="E386" s="38" t="s">
        <v>11</v>
      </c>
      <c r="F386" s="48" t="s">
        <v>42</v>
      </c>
      <c r="G386" s="38">
        <v>-8.5592623519999602</v>
      </c>
      <c r="H386" s="38">
        <v>125.55251513499999</v>
      </c>
      <c r="I386" s="38">
        <v>-8.5591915539999395</v>
      </c>
      <c r="J386" s="38">
        <v>125.552567103</v>
      </c>
      <c r="K386" s="49" t="s">
        <v>96</v>
      </c>
      <c r="L386" s="49" t="s">
        <v>111</v>
      </c>
      <c r="M386" s="42">
        <v>0.48281744337284599</v>
      </c>
      <c r="N386" s="43">
        <v>5.5</v>
      </c>
      <c r="O386" s="48" t="s">
        <v>42</v>
      </c>
      <c r="P386" s="38" t="s">
        <v>42</v>
      </c>
      <c r="Q386" s="48" t="s">
        <v>42</v>
      </c>
    </row>
    <row r="387" spans="1:17">
      <c r="A387" s="38">
        <v>379</v>
      </c>
      <c r="B387" s="38" t="s">
        <v>959</v>
      </c>
      <c r="C387" s="48" t="s">
        <v>960</v>
      </c>
      <c r="D387" s="38" t="s">
        <v>41</v>
      </c>
      <c r="E387" s="38" t="s">
        <v>11</v>
      </c>
      <c r="F387" s="48" t="s">
        <v>42</v>
      </c>
      <c r="G387" s="38">
        <v>-8.5587589119999699</v>
      </c>
      <c r="H387" s="38">
        <v>125.551630976</v>
      </c>
      <c r="I387" s="38">
        <v>-8.5587675759999797</v>
      </c>
      <c r="J387" s="38">
        <v>125.552176147</v>
      </c>
      <c r="K387" s="49" t="s">
        <v>96</v>
      </c>
      <c r="L387" s="49" t="s">
        <v>111</v>
      </c>
      <c r="M387" s="42">
        <v>7.8376842704950794E-2</v>
      </c>
      <c r="N387" s="43">
        <v>4.7</v>
      </c>
      <c r="O387" s="48" t="s">
        <v>42</v>
      </c>
      <c r="P387" s="38" t="s">
        <v>42</v>
      </c>
      <c r="Q387" s="48" t="s">
        <v>42</v>
      </c>
    </row>
    <row r="388" spans="1:17">
      <c r="A388" s="38">
        <v>380</v>
      </c>
      <c r="B388" s="38" t="s">
        <v>961</v>
      </c>
      <c r="C388" s="48" t="s">
        <v>962</v>
      </c>
      <c r="D388" s="38" t="s">
        <v>41</v>
      </c>
      <c r="E388" s="38" t="s">
        <v>11</v>
      </c>
      <c r="F388" s="48" t="s">
        <v>42</v>
      </c>
      <c r="G388" s="38">
        <v>-8.5602330339999604</v>
      </c>
      <c r="H388" s="38">
        <v>125.563010733</v>
      </c>
      <c r="I388" s="38">
        <v>-8.5614663259999606</v>
      </c>
      <c r="J388" s="38">
        <v>125.563738938</v>
      </c>
      <c r="K388" s="49" t="s">
        <v>6</v>
      </c>
      <c r="L388" s="49" t="s">
        <v>213</v>
      </c>
      <c r="M388" s="42">
        <v>0.158419062871687</v>
      </c>
      <c r="N388" s="43">
        <v>5</v>
      </c>
      <c r="O388" s="48" t="s">
        <v>42</v>
      </c>
      <c r="P388" s="38" t="s">
        <v>42</v>
      </c>
      <c r="Q388" s="48" t="s">
        <v>42</v>
      </c>
    </row>
    <row r="389" spans="1:17">
      <c r="A389" s="38">
        <v>381</v>
      </c>
      <c r="B389" s="38" t="s">
        <v>963</v>
      </c>
      <c r="C389" s="48" t="s">
        <v>964</v>
      </c>
      <c r="D389" s="38" t="s">
        <v>41</v>
      </c>
      <c r="E389" s="38" t="s">
        <v>11</v>
      </c>
      <c r="F389" s="48" t="s">
        <v>42</v>
      </c>
      <c r="G389" s="38">
        <v>-8.5613067019999693</v>
      </c>
      <c r="H389" s="38">
        <v>125.564042054</v>
      </c>
      <c r="I389" s="38">
        <v>-8.5603770829999295</v>
      </c>
      <c r="J389" s="38">
        <v>125.563476533</v>
      </c>
      <c r="K389" s="49" t="s">
        <v>6</v>
      </c>
      <c r="L389" s="49" t="s">
        <v>213</v>
      </c>
      <c r="M389" s="42">
        <v>0.120280197644723</v>
      </c>
      <c r="N389" s="43">
        <v>5</v>
      </c>
      <c r="O389" s="48" t="s">
        <v>42</v>
      </c>
      <c r="P389" s="38" t="s">
        <v>42</v>
      </c>
      <c r="Q389" s="48" t="s">
        <v>42</v>
      </c>
    </row>
    <row r="390" spans="1:17">
      <c r="A390" s="38">
        <v>382</v>
      </c>
      <c r="B390" s="38" t="s">
        <v>965</v>
      </c>
      <c r="C390" s="48" t="s">
        <v>966</v>
      </c>
      <c r="D390" s="38" t="s">
        <v>41</v>
      </c>
      <c r="E390" s="38" t="s">
        <v>11</v>
      </c>
      <c r="F390" s="48" t="s">
        <v>42</v>
      </c>
      <c r="G390" s="38">
        <v>-8.5605394839999498</v>
      </c>
      <c r="H390" s="38">
        <v>125.563198004</v>
      </c>
      <c r="I390" s="38">
        <v>-8.5602324589999608</v>
      </c>
      <c r="J390" s="38">
        <v>125.56372125</v>
      </c>
      <c r="K390" s="49" t="s">
        <v>6</v>
      </c>
      <c r="L390" s="49" t="s">
        <v>213</v>
      </c>
      <c r="M390" s="42">
        <v>6.7001596032996102E-2</v>
      </c>
      <c r="N390" s="43">
        <v>5</v>
      </c>
      <c r="O390" s="48" t="s">
        <v>42</v>
      </c>
      <c r="P390" s="38" t="s">
        <v>42</v>
      </c>
      <c r="Q390" s="48" t="s">
        <v>42</v>
      </c>
    </row>
    <row r="391" spans="1:17">
      <c r="A391" s="38">
        <v>383</v>
      </c>
      <c r="B391" s="38" t="s">
        <v>967</v>
      </c>
      <c r="C391" s="48" t="s">
        <v>968</v>
      </c>
      <c r="D391" s="38" t="s">
        <v>41</v>
      </c>
      <c r="E391" s="38" t="s">
        <v>11</v>
      </c>
      <c r="F391" s="48" t="s">
        <v>42</v>
      </c>
      <c r="G391" s="38">
        <v>-8.5613967349999598</v>
      </c>
      <c r="H391" s="38">
        <v>125.564872892</v>
      </c>
      <c r="I391" s="38">
        <v>-8.5609242179999701</v>
      </c>
      <c r="J391" s="38">
        <v>125.565146732</v>
      </c>
      <c r="K391" s="49" t="s">
        <v>6</v>
      </c>
      <c r="L391" s="49" t="s">
        <v>213</v>
      </c>
      <c r="M391" s="42">
        <v>6.0368234405223098E-2</v>
      </c>
      <c r="N391" s="43">
        <v>5</v>
      </c>
      <c r="O391" s="48" t="s">
        <v>42</v>
      </c>
      <c r="P391" s="38" t="s">
        <v>42</v>
      </c>
      <c r="Q391" s="48" t="s">
        <v>42</v>
      </c>
    </row>
    <row r="392" spans="1:17">
      <c r="A392" s="38">
        <v>384</v>
      </c>
      <c r="B392" s="38" t="s">
        <v>969</v>
      </c>
      <c r="C392" s="48" t="s">
        <v>970</v>
      </c>
      <c r="D392" s="38" t="s">
        <v>41</v>
      </c>
      <c r="E392" s="38" t="s">
        <v>11</v>
      </c>
      <c r="F392" s="48" t="s">
        <v>42</v>
      </c>
      <c r="G392" s="38">
        <v>-8.56143030699997</v>
      </c>
      <c r="H392" s="38">
        <v>125.564836665</v>
      </c>
      <c r="I392" s="38">
        <v>-8.5628056679999496</v>
      </c>
      <c r="J392" s="38">
        <v>125.56231993</v>
      </c>
      <c r="K392" s="49" t="s">
        <v>6</v>
      </c>
      <c r="L392" s="49" t="s">
        <v>213</v>
      </c>
      <c r="M392" s="42">
        <v>0.34925894487168702</v>
      </c>
      <c r="N392" s="43">
        <v>5</v>
      </c>
      <c r="O392" s="48" t="s">
        <v>42</v>
      </c>
      <c r="P392" s="38" t="s">
        <v>971</v>
      </c>
      <c r="Q392" s="48" t="s">
        <v>42</v>
      </c>
    </row>
    <row r="393" spans="1:17">
      <c r="A393" s="38">
        <v>385</v>
      </c>
      <c r="B393" s="38" t="s">
        <v>972</v>
      </c>
      <c r="C393" s="48" t="s">
        <v>973</v>
      </c>
      <c r="D393" s="38" t="s">
        <v>41</v>
      </c>
      <c r="E393" s="38" t="s">
        <v>11</v>
      </c>
      <c r="F393" s="48" t="s">
        <v>42</v>
      </c>
      <c r="G393" s="38">
        <v>-8.5665511159999692</v>
      </c>
      <c r="H393" s="38">
        <v>125.562329119</v>
      </c>
      <c r="I393" s="38">
        <v>-8.5664270279999606</v>
      </c>
      <c r="J393" s="38">
        <v>125.565535493</v>
      </c>
      <c r="K393" s="49" t="s">
        <v>6</v>
      </c>
      <c r="L393" s="49" t="s">
        <v>213</v>
      </c>
      <c r="M393" s="42">
        <v>0.356974213733113</v>
      </c>
      <c r="N393" s="43">
        <v>4.8</v>
      </c>
      <c r="O393" s="48" t="s">
        <v>42</v>
      </c>
      <c r="P393" s="38" t="s">
        <v>42</v>
      </c>
      <c r="Q393" s="48" t="s">
        <v>42</v>
      </c>
    </row>
    <row r="394" spans="1:17">
      <c r="A394" s="38">
        <v>386</v>
      </c>
      <c r="B394" s="38" t="s">
        <v>974</v>
      </c>
      <c r="C394" s="48" t="s">
        <v>975</v>
      </c>
      <c r="D394" s="38" t="s">
        <v>41</v>
      </c>
      <c r="E394" s="38" t="s">
        <v>11</v>
      </c>
      <c r="F394" s="48" t="s">
        <v>42</v>
      </c>
      <c r="G394" s="38">
        <v>-8.5625274949999302</v>
      </c>
      <c r="H394" s="38">
        <v>125.562508456</v>
      </c>
      <c r="I394" s="38">
        <v>-8.5628799359999395</v>
      </c>
      <c r="J394" s="38">
        <v>125.563088474</v>
      </c>
      <c r="K394" s="49" t="s">
        <v>6</v>
      </c>
      <c r="L394" s="49" t="s">
        <v>213</v>
      </c>
      <c r="M394" s="42">
        <v>7.4983297295249093E-2</v>
      </c>
      <c r="N394" s="43">
        <v>4.8</v>
      </c>
      <c r="O394" s="48" t="s">
        <v>42</v>
      </c>
      <c r="P394" s="38" t="s">
        <v>42</v>
      </c>
      <c r="Q394" s="48" t="s">
        <v>42</v>
      </c>
    </row>
    <row r="395" spans="1:17">
      <c r="A395" s="38">
        <v>387</v>
      </c>
      <c r="B395" s="38" t="s">
        <v>976</v>
      </c>
      <c r="C395" s="48" t="s">
        <v>977</v>
      </c>
      <c r="D395" s="38" t="s">
        <v>41</v>
      </c>
      <c r="E395" s="38" t="s">
        <v>11</v>
      </c>
      <c r="F395" s="48" t="s">
        <v>42</v>
      </c>
      <c r="G395" s="38">
        <v>-8.5626865999999495</v>
      </c>
      <c r="H395" s="38">
        <v>125.56280507300001</v>
      </c>
      <c r="I395" s="38">
        <v>-8.5620643809999706</v>
      </c>
      <c r="J395" s="38">
        <v>125.563435607</v>
      </c>
      <c r="K395" s="49" t="s">
        <v>6</v>
      </c>
      <c r="L395" s="49" t="s">
        <v>213</v>
      </c>
      <c r="M395" s="42">
        <v>0.100616975274014</v>
      </c>
      <c r="N395" s="43">
        <v>4.8</v>
      </c>
      <c r="O395" s="48" t="s">
        <v>42</v>
      </c>
      <c r="P395" s="38" t="s">
        <v>971</v>
      </c>
      <c r="Q395" s="48" t="s">
        <v>42</v>
      </c>
    </row>
    <row r="396" spans="1:17">
      <c r="A396" s="38">
        <v>388</v>
      </c>
      <c r="B396" s="38" t="s">
        <v>978</v>
      </c>
      <c r="C396" s="48" t="s">
        <v>979</v>
      </c>
      <c r="D396" s="38" t="s">
        <v>41</v>
      </c>
      <c r="E396" s="38" t="s">
        <v>11</v>
      </c>
      <c r="F396" s="48" t="s">
        <v>42</v>
      </c>
      <c r="G396" s="38">
        <v>-8.5630267959999706</v>
      </c>
      <c r="H396" s="38">
        <v>125.564899109</v>
      </c>
      <c r="I396" s="38">
        <v>-8.5617525989999308</v>
      </c>
      <c r="J396" s="38">
        <v>125.563315475</v>
      </c>
      <c r="K396" s="49" t="s">
        <v>6</v>
      </c>
      <c r="L396" s="49" t="s">
        <v>213</v>
      </c>
      <c r="M396" s="42">
        <v>0.25867918891097902</v>
      </c>
      <c r="N396" s="43">
        <v>4.8</v>
      </c>
      <c r="O396" s="48" t="s">
        <v>42</v>
      </c>
      <c r="P396" s="38" t="s">
        <v>971</v>
      </c>
      <c r="Q396" s="48" t="s">
        <v>42</v>
      </c>
    </row>
    <row r="397" spans="1:17">
      <c r="A397" s="38">
        <v>389</v>
      </c>
      <c r="B397" s="38" t="s">
        <v>980</v>
      </c>
      <c r="C397" s="48" t="s">
        <v>981</v>
      </c>
      <c r="D397" s="38" t="s">
        <v>41</v>
      </c>
      <c r="E397" s="38" t="s">
        <v>11</v>
      </c>
      <c r="F397" s="48" t="s">
        <v>42</v>
      </c>
      <c r="G397" s="38">
        <v>-8.5615899769999295</v>
      </c>
      <c r="H397" s="38">
        <v>125.56358025199999</v>
      </c>
      <c r="I397" s="38">
        <v>-8.5619584039999399</v>
      </c>
      <c r="J397" s="38">
        <v>125.56380746000001</v>
      </c>
      <c r="K397" s="49" t="s">
        <v>6</v>
      </c>
      <c r="L397" s="49" t="s">
        <v>213</v>
      </c>
      <c r="M397" s="42">
        <v>4.8006406844634197E-2</v>
      </c>
      <c r="N397" s="43">
        <v>4.8</v>
      </c>
      <c r="O397" s="48" t="s">
        <v>42</v>
      </c>
      <c r="P397" s="38" t="s">
        <v>42</v>
      </c>
      <c r="Q397" s="48" t="s">
        <v>42</v>
      </c>
    </row>
    <row r="398" spans="1:17">
      <c r="A398" s="38">
        <v>390</v>
      </c>
      <c r="B398" s="38" t="s">
        <v>982</v>
      </c>
      <c r="C398" s="48" t="s">
        <v>983</v>
      </c>
      <c r="D398" s="38" t="s">
        <v>41</v>
      </c>
      <c r="E398" s="38" t="s">
        <v>11</v>
      </c>
      <c r="F398" s="48" t="s">
        <v>42</v>
      </c>
      <c r="G398" s="38">
        <v>-8.5614166569999401</v>
      </c>
      <c r="H398" s="38">
        <v>125.563885328</v>
      </c>
      <c r="I398" s="38">
        <v>-8.5621133709999508</v>
      </c>
      <c r="J398" s="38">
        <v>125.564373769</v>
      </c>
      <c r="K398" s="49" t="s">
        <v>6</v>
      </c>
      <c r="L398" s="49" t="s">
        <v>213</v>
      </c>
      <c r="M398" s="42">
        <v>9.9553393074931606E-2</v>
      </c>
      <c r="N398" s="43">
        <v>4.8</v>
      </c>
      <c r="O398" s="48" t="s">
        <v>42</v>
      </c>
      <c r="P398" s="38" t="s">
        <v>42</v>
      </c>
      <c r="Q398" s="48" t="s">
        <v>42</v>
      </c>
    </row>
    <row r="399" spans="1:17">
      <c r="A399" s="38">
        <v>391</v>
      </c>
      <c r="B399" s="38" t="s">
        <v>984</v>
      </c>
      <c r="C399" s="48" t="s">
        <v>985</v>
      </c>
      <c r="D399" s="38" t="s">
        <v>41</v>
      </c>
      <c r="E399" s="38" t="s">
        <v>11</v>
      </c>
      <c r="F399" s="48" t="s">
        <v>42</v>
      </c>
      <c r="G399" s="38">
        <v>-8.5611828189999493</v>
      </c>
      <c r="H399" s="38">
        <v>125.563549239</v>
      </c>
      <c r="I399" s="38">
        <v>-8.5617923669999492</v>
      </c>
      <c r="J399" s="38">
        <v>125.56248571099999</v>
      </c>
      <c r="K399" s="49" t="s">
        <v>6</v>
      </c>
      <c r="L399" s="49" t="s">
        <v>213</v>
      </c>
      <c r="M399" s="42">
        <v>0.135195746299868</v>
      </c>
      <c r="N399" s="43">
        <v>4.8</v>
      </c>
      <c r="O399" s="48" t="s">
        <v>42</v>
      </c>
      <c r="P399" s="38" t="s">
        <v>42</v>
      </c>
      <c r="Q399" s="48" t="s">
        <v>42</v>
      </c>
    </row>
    <row r="400" spans="1:17">
      <c r="A400" s="38">
        <v>392</v>
      </c>
      <c r="B400" s="38" t="s">
        <v>986</v>
      </c>
      <c r="C400" s="48" t="s">
        <v>987</v>
      </c>
      <c r="D400" s="38" t="s">
        <v>41</v>
      </c>
      <c r="E400" s="38" t="s">
        <v>11</v>
      </c>
      <c r="F400" s="48" t="s">
        <v>42</v>
      </c>
      <c r="G400" s="38">
        <v>-8.5621792049999499</v>
      </c>
      <c r="H400" s="38">
        <v>125.562708297</v>
      </c>
      <c r="I400" s="38">
        <v>-8.5621434889999399</v>
      </c>
      <c r="J400" s="38">
        <v>125.561337948</v>
      </c>
      <c r="K400" s="49" t="s">
        <v>6</v>
      </c>
      <c r="L400" s="49" t="s">
        <v>213</v>
      </c>
      <c r="M400" s="42">
        <v>0.25658966932405097</v>
      </c>
      <c r="N400" s="43">
        <v>4.8</v>
      </c>
      <c r="O400" s="48" t="s">
        <v>42</v>
      </c>
      <c r="P400" s="38" t="s">
        <v>971</v>
      </c>
      <c r="Q400" s="48" t="s">
        <v>42</v>
      </c>
    </row>
    <row r="401" spans="1:17">
      <c r="A401" s="38">
        <v>393</v>
      </c>
      <c r="B401" s="38" t="s">
        <v>988</v>
      </c>
      <c r="C401" s="48" t="s">
        <v>989</v>
      </c>
      <c r="D401" s="38" t="s">
        <v>41</v>
      </c>
      <c r="E401" s="38" t="s">
        <v>11</v>
      </c>
      <c r="F401" s="48" t="s">
        <v>42</v>
      </c>
      <c r="G401" s="38">
        <v>-8.5618747179999595</v>
      </c>
      <c r="H401" s="38">
        <v>125.56154160299999</v>
      </c>
      <c r="I401" s="38">
        <v>-8.5624909699999403</v>
      </c>
      <c r="J401" s="38">
        <v>125.562496055</v>
      </c>
      <c r="K401" s="49" t="s">
        <v>6</v>
      </c>
      <c r="L401" s="49" t="s">
        <v>213</v>
      </c>
      <c r="M401" s="42">
        <v>0.12538735313448801</v>
      </c>
      <c r="N401" s="43">
        <v>4.8</v>
      </c>
      <c r="O401" s="48" t="s">
        <v>42</v>
      </c>
      <c r="P401" s="38" t="s">
        <v>42</v>
      </c>
      <c r="Q401" s="48" t="s">
        <v>42</v>
      </c>
    </row>
    <row r="402" spans="1:17">
      <c r="A402" s="38">
        <v>394</v>
      </c>
      <c r="B402" s="38" t="s">
        <v>990</v>
      </c>
      <c r="C402" s="48" t="s">
        <v>991</v>
      </c>
      <c r="D402" s="38" t="s">
        <v>41</v>
      </c>
      <c r="E402" s="38" t="s">
        <v>11</v>
      </c>
      <c r="F402" s="48" t="s">
        <v>42</v>
      </c>
      <c r="G402" s="38">
        <v>-8.5620377289999396</v>
      </c>
      <c r="H402" s="38">
        <v>125.561823933</v>
      </c>
      <c r="I402" s="38">
        <v>-8.5614989899999596</v>
      </c>
      <c r="J402" s="38">
        <v>125.56230568700001</v>
      </c>
      <c r="K402" s="49" t="s">
        <v>6</v>
      </c>
      <c r="L402" s="49" t="s">
        <v>213</v>
      </c>
      <c r="M402" s="42">
        <v>8.0327300781437405E-2</v>
      </c>
      <c r="N402" s="43">
        <v>4.8</v>
      </c>
      <c r="O402" s="48" t="s">
        <v>42</v>
      </c>
      <c r="P402" s="38" t="s">
        <v>971</v>
      </c>
      <c r="Q402" s="48" t="s">
        <v>42</v>
      </c>
    </row>
    <row r="403" spans="1:17">
      <c r="A403" s="38">
        <v>395</v>
      </c>
      <c r="B403" s="38" t="s">
        <v>992</v>
      </c>
      <c r="C403" s="48" t="s">
        <v>993</v>
      </c>
      <c r="D403" s="38" t="s">
        <v>41</v>
      </c>
      <c r="E403" s="38" t="s">
        <v>11</v>
      </c>
      <c r="F403" s="48" t="s">
        <v>42</v>
      </c>
      <c r="G403" s="38">
        <v>-8.5621734959999607</v>
      </c>
      <c r="H403" s="38">
        <v>125.561330994</v>
      </c>
      <c r="I403" s="38">
        <v>-8.5630650209999395</v>
      </c>
      <c r="J403" s="38">
        <v>125.562666212</v>
      </c>
      <c r="K403" s="49" t="s">
        <v>6</v>
      </c>
      <c r="L403" s="49" t="s">
        <v>213</v>
      </c>
      <c r="M403" s="42">
        <v>0.31893774264705799</v>
      </c>
      <c r="N403" s="43">
        <v>4.8</v>
      </c>
      <c r="O403" s="48" t="s">
        <v>42</v>
      </c>
      <c r="P403" s="38" t="s">
        <v>971</v>
      </c>
      <c r="Q403" s="48" t="s">
        <v>42</v>
      </c>
    </row>
    <row r="404" spans="1:17">
      <c r="A404" s="38">
        <v>396</v>
      </c>
      <c r="B404" s="38" t="s">
        <v>994</v>
      </c>
      <c r="C404" s="48" t="s">
        <v>995</v>
      </c>
      <c r="D404" s="38" t="s">
        <v>41</v>
      </c>
      <c r="E404" s="38" t="s">
        <v>11</v>
      </c>
      <c r="F404" s="48" t="s">
        <v>42</v>
      </c>
      <c r="G404" s="38">
        <v>-8.5630533629999395</v>
      </c>
      <c r="H404" s="38">
        <v>125.561546201</v>
      </c>
      <c r="I404" s="38">
        <v>-8.5625523429999397</v>
      </c>
      <c r="J404" s="38">
        <v>125.561892704</v>
      </c>
      <c r="K404" s="49" t="s">
        <v>6</v>
      </c>
      <c r="L404" s="49" t="s">
        <v>213</v>
      </c>
      <c r="M404" s="42">
        <v>6.7751363015273097E-2</v>
      </c>
      <c r="N404" s="43">
        <v>4.8</v>
      </c>
      <c r="O404" s="48" t="s">
        <v>42</v>
      </c>
      <c r="P404" s="38" t="s">
        <v>971</v>
      </c>
      <c r="Q404" s="48" t="s">
        <v>42</v>
      </c>
    </row>
    <row r="405" spans="1:17">
      <c r="A405" s="38">
        <v>397</v>
      </c>
      <c r="B405" s="38" t="s">
        <v>996</v>
      </c>
      <c r="C405" s="48" t="s">
        <v>997</v>
      </c>
      <c r="D405" s="38" t="s">
        <v>41</v>
      </c>
      <c r="E405" s="38" t="s">
        <v>11</v>
      </c>
      <c r="F405" s="48" t="s">
        <v>42</v>
      </c>
      <c r="G405" s="38">
        <v>-8.5627875139999805</v>
      </c>
      <c r="H405" s="38">
        <v>125.561719704</v>
      </c>
      <c r="I405" s="38">
        <v>-8.5633071169999706</v>
      </c>
      <c r="J405" s="38">
        <v>125.562490033</v>
      </c>
      <c r="K405" s="49" t="s">
        <v>6</v>
      </c>
      <c r="L405" s="49" t="s">
        <v>213</v>
      </c>
      <c r="M405" s="42">
        <v>0.102762082908749</v>
      </c>
      <c r="N405" s="43">
        <v>4.8</v>
      </c>
      <c r="O405" s="48" t="s">
        <v>42</v>
      </c>
      <c r="P405" s="38" t="s">
        <v>971</v>
      </c>
      <c r="Q405" s="48" t="s">
        <v>42</v>
      </c>
    </row>
    <row r="406" spans="1:17">
      <c r="A406" s="38">
        <v>398</v>
      </c>
      <c r="B406" s="38" t="s">
        <v>998</v>
      </c>
      <c r="C406" s="48" t="s">
        <v>999</v>
      </c>
      <c r="D406" s="38" t="s">
        <v>41</v>
      </c>
      <c r="E406" s="38" t="s">
        <v>11</v>
      </c>
      <c r="F406" s="48" t="s">
        <v>42</v>
      </c>
      <c r="G406" s="38">
        <v>-8.5619373489999493</v>
      </c>
      <c r="H406" s="38">
        <v>125.56102411000001</v>
      </c>
      <c r="I406" s="38">
        <v>-8.5654497649999293</v>
      </c>
      <c r="J406" s="38">
        <v>125.561764056</v>
      </c>
      <c r="K406" s="49" t="s">
        <v>6</v>
      </c>
      <c r="L406" s="49" t="s">
        <v>213</v>
      </c>
      <c r="M406" s="42">
        <v>0.56069860174707398</v>
      </c>
      <c r="N406" s="43">
        <v>4.8</v>
      </c>
      <c r="O406" s="48" t="s">
        <v>42</v>
      </c>
      <c r="P406" s="38" t="s">
        <v>971</v>
      </c>
      <c r="Q406" s="48" t="s">
        <v>42</v>
      </c>
    </row>
    <row r="407" spans="1:17">
      <c r="A407" s="38">
        <v>399</v>
      </c>
      <c r="B407" s="38" t="s">
        <v>1000</v>
      </c>
      <c r="C407" s="48" t="s">
        <v>1001</v>
      </c>
      <c r="D407" s="38" t="s">
        <v>41</v>
      </c>
      <c r="E407" s="38" t="s">
        <v>11</v>
      </c>
      <c r="F407" s="48" t="s">
        <v>42</v>
      </c>
      <c r="G407" s="38">
        <v>-8.5658749579999398</v>
      </c>
      <c r="H407" s="38">
        <v>125.562233615</v>
      </c>
      <c r="I407" s="38">
        <v>-8.5653114379999806</v>
      </c>
      <c r="J407" s="38">
        <v>125.562665774</v>
      </c>
      <c r="K407" s="49" t="s">
        <v>6</v>
      </c>
      <c r="L407" s="49" t="s">
        <v>213</v>
      </c>
      <c r="M407" s="42">
        <v>8.4809103423750795E-2</v>
      </c>
      <c r="N407" s="43">
        <v>4.8</v>
      </c>
      <c r="O407" s="48" t="s">
        <v>42</v>
      </c>
      <c r="P407" s="38" t="s">
        <v>42</v>
      </c>
      <c r="Q407" s="48" t="s">
        <v>42</v>
      </c>
    </row>
    <row r="408" spans="1:17">
      <c r="A408" s="38">
        <v>400</v>
      </c>
      <c r="B408" s="38" t="s">
        <v>1002</v>
      </c>
      <c r="C408" s="48" t="s">
        <v>1003</v>
      </c>
      <c r="D408" s="38" t="s">
        <v>41</v>
      </c>
      <c r="E408" s="38" t="s">
        <v>11</v>
      </c>
      <c r="F408" s="48" t="s">
        <v>42</v>
      </c>
      <c r="G408" s="38">
        <v>-8.5656767729999501</v>
      </c>
      <c r="H408" s="38">
        <v>125.562534949</v>
      </c>
      <c r="I408" s="38">
        <v>-8.5650324899999593</v>
      </c>
      <c r="J408" s="38">
        <v>125.56178197200001</v>
      </c>
      <c r="K408" s="49" t="s">
        <v>6</v>
      </c>
      <c r="L408" s="49" t="s">
        <v>213</v>
      </c>
      <c r="M408" s="42">
        <v>0.109697341211914</v>
      </c>
      <c r="N408" s="43">
        <v>4.8</v>
      </c>
      <c r="O408" s="48" t="s">
        <v>42</v>
      </c>
      <c r="P408" s="38" t="s">
        <v>42</v>
      </c>
      <c r="Q408" s="48" t="s">
        <v>42</v>
      </c>
    </row>
    <row r="409" spans="1:17">
      <c r="A409" s="38">
        <v>401</v>
      </c>
      <c r="B409" s="38" t="s">
        <v>1004</v>
      </c>
      <c r="C409" s="48" t="s">
        <v>1005</v>
      </c>
      <c r="D409" s="38" t="s">
        <v>41</v>
      </c>
      <c r="E409" s="38" t="s">
        <v>11</v>
      </c>
      <c r="F409" s="48" t="s">
        <v>42</v>
      </c>
      <c r="G409" s="38">
        <v>-8.56455894299995</v>
      </c>
      <c r="H409" s="38">
        <v>125.562099344</v>
      </c>
      <c r="I409" s="38">
        <v>-8.5648585439999501</v>
      </c>
      <c r="J409" s="38">
        <v>125.562566324</v>
      </c>
      <c r="K409" s="49" t="s">
        <v>6</v>
      </c>
      <c r="L409" s="49" t="s">
        <v>213</v>
      </c>
      <c r="M409" s="42">
        <v>6.16238909112456E-2</v>
      </c>
      <c r="N409" s="43">
        <v>4.8</v>
      </c>
      <c r="O409" s="48" t="s">
        <v>42</v>
      </c>
      <c r="P409" s="38" t="s">
        <v>42</v>
      </c>
      <c r="Q409" s="48" t="s">
        <v>42</v>
      </c>
    </row>
    <row r="410" spans="1:17">
      <c r="A410" s="38">
        <v>402</v>
      </c>
      <c r="B410" s="38" t="s">
        <v>1004</v>
      </c>
      <c r="C410" s="48" t="s">
        <v>1005</v>
      </c>
      <c r="D410" s="38" t="s">
        <v>41</v>
      </c>
      <c r="E410" s="38" t="s">
        <v>11</v>
      </c>
      <c r="F410" s="48" t="s">
        <v>42</v>
      </c>
      <c r="G410" s="38">
        <v>-8.5647645349999397</v>
      </c>
      <c r="H410" s="38">
        <v>125.562353011</v>
      </c>
      <c r="I410" s="38">
        <v>-8.5652133689999292</v>
      </c>
      <c r="J410" s="38">
        <v>125.562057151</v>
      </c>
      <c r="K410" s="49" t="s">
        <v>6</v>
      </c>
      <c r="L410" s="49" t="s">
        <v>213</v>
      </c>
      <c r="M410" s="42">
        <v>5.9774576940651102E-2</v>
      </c>
      <c r="N410" s="43">
        <v>4.8</v>
      </c>
      <c r="O410" s="48" t="s">
        <v>42</v>
      </c>
      <c r="P410" s="38" t="s">
        <v>42</v>
      </c>
      <c r="Q410" s="48" t="s">
        <v>42</v>
      </c>
    </row>
    <row r="411" spans="1:17">
      <c r="A411" s="38">
        <v>403</v>
      </c>
      <c r="B411" s="38" t="s">
        <v>1006</v>
      </c>
      <c r="C411" s="48" t="s">
        <v>1007</v>
      </c>
      <c r="D411" s="38" t="s">
        <v>41</v>
      </c>
      <c r="E411" s="38" t="s">
        <v>11</v>
      </c>
      <c r="F411" s="48" t="s">
        <v>42</v>
      </c>
      <c r="G411" s="38">
        <v>-8.5643106999999592</v>
      </c>
      <c r="H411" s="38">
        <v>125.56227898500001</v>
      </c>
      <c r="I411" s="38">
        <v>-8.5645944119999609</v>
      </c>
      <c r="J411" s="38">
        <v>125.562738921</v>
      </c>
      <c r="K411" s="49" t="s">
        <v>6</v>
      </c>
      <c r="L411" s="49" t="s">
        <v>213</v>
      </c>
      <c r="M411" s="42">
        <v>5.9945240828959703E-2</v>
      </c>
      <c r="N411" s="43">
        <v>4.8</v>
      </c>
      <c r="O411" s="48" t="s">
        <v>42</v>
      </c>
      <c r="P411" s="38" t="s">
        <v>42</v>
      </c>
      <c r="Q411" s="48" t="s">
        <v>42</v>
      </c>
    </row>
    <row r="412" spans="1:17">
      <c r="A412" s="38">
        <v>404</v>
      </c>
      <c r="B412" s="38" t="s">
        <v>1008</v>
      </c>
      <c r="C412" s="48" t="s">
        <v>1009</v>
      </c>
      <c r="D412" s="38" t="s">
        <v>41</v>
      </c>
      <c r="E412" s="38" t="s">
        <v>11</v>
      </c>
      <c r="F412" s="48" t="s">
        <v>42</v>
      </c>
      <c r="G412" s="38">
        <v>-8.5486984239999497</v>
      </c>
      <c r="H412" s="38">
        <v>125.536677197</v>
      </c>
      <c r="I412" s="38">
        <v>-8.5542034419999595</v>
      </c>
      <c r="J412" s="38">
        <v>125.53873504800001</v>
      </c>
      <c r="K412" s="49" t="s">
        <v>96</v>
      </c>
      <c r="L412" s="49" t="s">
        <v>111</v>
      </c>
      <c r="M412" s="42">
        <v>0.81367536880131197</v>
      </c>
      <c r="N412" s="43">
        <v>7.9</v>
      </c>
      <c r="O412" s="48" t="s">
        <v>42</v>
      </c>
      <c r="P412" s="38" t="s">
        <v>42</v>
      </c>
      <c r="Q412" s="48" t="s">
        <v>42</v>
      </c>
    </row>
    <row r="413" spans="1:17">
      <c r="A413" s="38">
        <v>405</v>
      </c>
      <c r="B413" s="38" t="s">
        <v>1010</v>
      </c>
      <c r="C413" s="48" t="s">
        <v>1011</v>
      </c>
      <c r="D413" s="38" t="s">
        <v>41</v>
      </c>
      <c r="E413" s="38" t="s">
        <v>11</v>
      </c>
      <c r="F413" s="48" t="s">
        <v>42</v>
      </c>
      <c r="G413" s="38">
        <v>-8.5514478479999507</v>
      </c>
      <c r="H413" s="38">
        <v>125.538116875</v>
      </c>
      <c r="I413" s="38">
        <v>-8.5516406629999402</v>
      </c>
      <c r="J413" s="38">
        <v>125.54029676499999</v>
      </c>
      <c r="K413" s="49" t="s">
        <v>6</v>
      </c>
      <c r="L413" s="49" t="s">
        <v>213</v>
      </c>
      <c r="M413" s="42">
        <v>0.24658795779564099</v>
      </c>
      <c r="N413" s="43">
        <v>4</v>
      </c>
      <c r="O413" s="48" t="s">
        <v>42</v>
      </c>
      <c r="P413" s="38" t="s">
        <v>42</v>
      </c>
      <c r="Q413" s="48" t="s">
        <v>42</v>
      </c>
    </row>
    <row r="414" spans="1:17">
      <c r="A414" s="38">
        <v>406</v>
      </c>
      <c r="B414" s="38" t="s">
        <v>1012</v>
      </c>
      <c r="C414" s="48" t="s">
        <v>1013</v>
      </c>
      <c r="D414" s="38" t="s">
        <v>41</v>
      </c>
      <c r="E414" s="38" t="s">
        <v>11</v>
      </c>
      <c r="F414" s="48" t="s">
        <v>42</v>
      </c>
      <c r="G414" s="38">
        <v>-8.5454687229999404</v>
      </c>
      <c r="H414" s="38">
        <v>125.53606745099999</v>
      </c>
      <c r="I414" s="38">
        <v>-8.5463439429999504</v>
      </c>
      <c r="J414" s="38">
        <v>125.540997652</v>
      </c>
      <c r="K414" s="49" t="s">
        <v>96</v>
      </c>
      <c r="L414" s="49" t="s">
        <v>111</v>
      </c>
      <c r="M414" s="42">
        <v>0.55343156079703704</v>
      </c>
      <c r="N414" s="43">
        <v>5</v>
      </c>
      <c r="O414" s="48" t="s">
        <v>42</v>
      </c>
      <c r="P414" s="38" t="s">
        <v>42</v>
      </c>
      <c r="Q414" s="48" t="s">
        <v>603</v>
      </c>
    </row>
    <row r="415" spans="1:17">
      <c r="A415" s="38">
        <v>407</v>
      </c>
      <c r="B415" s="38" t="s">
        <v>1014</v>
      </c>
      <c r="C415" s="48" t="s">
        <v>1015</v>
      </c>
      <c r="D415" s="38" t="s">
        <v>41</v>
      </c>
      <c r="E415" s="38" t="s">
        <v>11</v>
      </c>
      <c r="F415" s="48" t="s">
        <v>42</v>
      </c>
      <c r="G415" s="38">
        <v>-8.5505878779999307</v>
      </c>
      <c r="H415" s="38">
        <v>125.528246581</v>
      </c>
      <c r="I415" s="38">
        <v>-8.5506588649999493</v>
      </c>
      <c r="J415" s="38">
        <v>125.527674045</v>
      </c>
      <c r="K415" s="49" t="s">
        <v>96</v>
      </c>
      <c r="L415" s="49" t="s">
        <v>213</v>
      </c>
      <c r="M415" s="42">
        <v>6.3713502482955403E-2</v>
      </c>
      <c r="N415" s="43">
        <v>6</v>
      </c>
      <c r="O415" s="48" t="s">
        <v>42</v>
      </c>
      <c r="P415" s="38" t="s">
        <v>42</v>
      </c>
      <c r="Q415" s="48" t="s">
        <v>42</v>
      </c>
    </row>
    <row r="416" spans="1:17">
      <c r="A416" s="38">
        <v>408</v>
      </c>
      <c r="B416" s="38" t="s">
        <v>1016</v>
      </c>
      <c r="C416" s="48" t="s">
        <v>1017</v>
      </c>
      <c r="D416" s="38" t="s">
        <v>41</v>
      </c>
      <c r="E416" s="38" t="s">
        <v>11</v>
      </c>
      <c r="F416" s="48" t="s">
        <v>42</v>
      </c>
      <c r="G416" s="38">
        <v>-8.5514732149999304</v>
      </c>
      <c r="H416" s="38">
        <v>125.528310602</v>
      </c>
      <c r="I416" s="38">
        <v>-8.5514896249999293</v>
      </c>
      <c r="J416" s="38">
        <v>125.527771171</v>
      </c>
      <c r="K416" s="49" t="s">
        <v>96</v>
      </c>
      <c r="L416" s="49" t="s">
        <v>213</v>
      </c>
      <c r="M416" s="42">
        <v>6.0004333654054803E-2</v>
      </c>
      <c r="N416" s="43">
        <v>4.7</v>
      </c>
      <c r="O416" s="48" t="s">
        <v>42</v>
      </c>
      <c r="P416" s="38" t="s">
        <v>42</v>
      </c>
      <c r="Q416" s="48" t="s">
        <v>42</v>
      </c>
    </row>
    <row r="417" spans="1:17">
      <c r="A417" s="38">
        <v>409</v>
      </c>
      <c r="B417" s="38" t="s">
        <v>1018</v>
      </c>
      <c r="C417" s="48" t="s">
        <v>1019</v>
      </c>
      <c r="D417" s="38" t="s">
        <v>41</v>
      </c>
      <c r="E417" s="38" t="s">
        <v>11</v>
      </c>
      <c r="F417" s="48" t="s">
        <v>42</v>
      </c>
      <c r="G417" s="38">
        <v>-8.5523458759999507</v>
      </c>
      <c r="H417" s="38">
        <v>125.52836973799999</v>
      </c>
      <c r="I417" s="38">
        <v>-8.5524537699999392</v>
      </c>
      <c r="J417" s="38">
        <v>125.52779608500001</v>
      </c>
      <c r="K417" s="49" t="s">
        <v>6</v>
      </c>
      <c r="L417" s="49" t="s">
        <v>213</v>
      </c>
      <c r="M417" s="42">
        <v>6.4872251008168E-2</v>
      </c>
      <c r="N417" s="43">
        <v>4.5999999999999996</v>
      </c>
      <c r="O417" s="48" t="s">
        <v>42</v>
      </c>
      <c r="P417" s="38" t="s">
        <v>42</v>
      </c>
      <c r="Q417" s="48" t="s">
        <v>42</v>
      </c>
    </row>
    <row r="418" spans="1:17">
      <c r="A418" s="38">
        <v>410</v>
      </c>
      <c r="B418" s="38" t="s">
        <v>1020</v>
      </c>
      <c r="C418" s="48" t="s">
        <v>1021</v>
      </c>
      <c r="D418" s="38" t="s">
        <v>41</v>
      </c>
      <c r="E418" s="38" t="s">
        <v>11</v>
      </c>
      <c r="F418" s="48" t="s">
        <v>42</v>
      </c>
      <c r="G418" s="38">
        <v>-8.55228485299995</v>
      </c>
      <c r="H418" s="38">
        <v>125.52836712200001</v>
      </c>
      <c r="I418" s="38">
        <v>-8.5521477299999393</v>
      </c>
      <c r="J418" s="38">
        <v>125.528758045</v>
      </c>
      <c r="K418" s="49" t="s">
        <v>6</v>
      </c>
      <c r="L418" s="49" t="s">
        <v>213</v>
      </c>
      <c r="M418" s="42">
        <v>4.7788204164888701E-2</v>
      </c>
      <c r="N418" s="43">
        <v>4.5999999999999996</v>
      </c>
      <c r="O418" s="48" t="s">
        <v>42</v>
      </c>
      <c r="P418" s="38" t="s">
        <v>42</v>
      </c>
      <c r="Q418" s="48" t="s">
        <v>42</v>
      </c>
    </row>
    <row r="419" spans="1:17">
      <c r="A419" s="38">
        <v>411</v>
      </c>
      <c r="B419" s="38" t="s">
        <v>1022</v>
      </c>
      <c r="C419" s="48" t="s">
        <v>1023</v>
      </c>
      <c r="D419" s="38" t="s">
        <v>41</v>
      </c>
      <c r="E419" s="38" t="s">
        <v>11</v>
      </c>
      <c r="F419" s="48" t="s">
        <v>42</v>
      </c>
      <c r="G419" s="38">
        <v>-8.5534754969999707</v>
      </c>
      <c r="H419" s="38">
        <v>125.52963582300001</v>
      </c>
      <c r="I419" s="38">
        <v>-8.55218555899995</v>
      </c>
      <c r="J419" s="38">
        <v>125.529742938</v>
      </c>
      <c r="K419" s="49" t="s">
        <v>6</v>
      </c>
      <c r="L419" s="49" t="s">
        <v>213</v>
      </c>
      <c r="M419" s="42">
        <v>0.14324373995857201</v>
      </c>
      <c r="N419" s="43">
        <v>5</v>
      </c>
      <c r="O419" s="48" t="s">
        <v>42</v>
      </c>
      <c r="P419" s="38" t="s">
        <v>42</v>
      </c>
      <c r="Q419" s="48" t="s">
        <v>42</v>
      </c>
    </row>
    <row r="420" spans="1:17">
      <c r="A420" s="38">
        <v>412</v>
      </c>
      <c r="B420" s="38" t="s">
        <v>1024</v>
      </c>
      <c r="C420" s="48" t="s">
        <v>1025</v>
      </c>
      <c r="D420" s="38" t="s">
        <v>41</v>
      </c>
      <c r="E420" s="38" t="s">
        <v>11</v>
      </c>
      <c r="F420" s="48" t="s">
        <v>42</v>
      </c>
      <c r="G420" s="38">
        <v>-8.5538295709999392</v>
      </c>
      <c r="H420" s="38">
        <v>125.53425246899999</v>
      </c>
      <c r="I420" s="38">
        <v>-8.5450821249999596</v>
      </c>
      <c r="J420" s="38">
        <v>125.533846514</v>
      </c>
      <c r="K420" s="49" t="s">
        <v>96</v>
      </c>
      <c r="L420" s="49" t="s">
        <v>213</v>
      </c>
      <c r="M420" s="42">
        <v>1.0757224703145001</v>
      </c>
      <c r="N420" s="43">
        <v>6</v>
      </c>
      <c r="O420" s="48" t="s">
        <v>42</v>
      </c>
      <c r="P420" s="38" t="s">
        <v>42</v>
      </c>
      <c r="Q420" s="48" t="s">
        <v>42</v>
      </c>
    </row>
    <row r="421" spans="1:17">
      <c r="A421" s="38">
        <v>413</v>
      </c>
      <c r="B421" s="38" t="s">
        <v>1026</v>
      </c>
      <c r="C421" s="48" t="s">
        <v>1027</v>
      </c>
      <c r="D421" s="38" t="s">
        <v>41</v>
      </c>
      <c r="E421" s="38" t="s">
        <v>11</v>
      </c>
      <c r="F421" s="48" t="s">
        <v>42</v>
      </c>
      <c r="G421" s="38">
        <v>-8.5538438499999607</v>
      </c>
      <c r="H421" s="38">
        <v>125.53508639899999</v>
      </c>
      <c r="I421" s="38">
        <v>-8.5540910589999708</v>
      </c>
      <c r="J421" s="38">
        <v>125.53425477499999</v>
      </c>
      <c r="K421" s="49" t="s">
        <v>96</v>
      </c>
      <c r="L421" s="49" t="s">
        <v>111</v>
      </c>
      <c r="M421" s="42">
        <v>0.27915271275103398</v>
      </c>
      <c r="N421" s="43">
        <v>10</v>
      </c>
      <c r="O421" s="48" t="s">
        <v>42</v>
      </c>
      <c r="P421" s="38" t="s">
        <v>42</v>
      </c>
      <c r="Q421" s="48" t="s">
        <v>42</v>
      </c>
    </row>
    <row r="422" spans="1:17">
      <c r="A422" s="38">
        <v>414</v>
      </c>
      <c r="B422" s="38" t="s">
        <v>1028</v>
      </c>
      <c r="C422" s="48" t="s">
        <v>1029</v>
      </c>
      <c r="D422" s="38" t="s">
        <v>41</v>
      </c>
      <c r="E422" s="38" t="s">
        <v>11</v>
      </c>
      <c r="F422" s="48" t="s">
        <v>42</v>
      </c>
      <c r="G422" s="38">
        <v>-8.5450816629999604</v>
      </c>
      <c r="H422" s="38">
        <v>125.53384673399999</v>
      </c>
      <c r="I422" s="38">
        <v>-8.5421793859999298</v>
      </c>
      <c r="J422" s="38">
        <v>125.531309108</v>
      </c>
      <c r="K422" s="49" t="s">
        <v>96</v>
      </c>
      <c r="L422" s="49" t="s">
        <v>213</v>
      </c>
      <c r="M422" s="42">
        <v>0.59262411797210501</v>
      </c>
      <c r="N422" s="43">
        <v>5.7</v>
      </c>
      <c r="O422" s="48" t="s">
        <v>42</v>
      </c>
      <c r="P422" s="38" t="s">
        <v>42</v>
      </c>
      <c r="Q422" s="48" t="s">
        <v>42</v>
      </c>
    </row>
    <row r="423" spans="1:17">
      <c r="A423" s="38">
        <v>415</v>
      </c>
      <c r="B423" s="38" t="s">
        <v>1030</v>
      </c>
      <c r="C423" s="48" t="s">
        <v>1031</v>
      </c>
      <c r="D423" s="38" t="s">
        <v>41</v>
      </c>
      <c r="E423" s="38" t="s">
        <v>11</v>
      </c>
      <c r="F423" s="48" t="s">
        <v>42</v>
      </c>
      <c r="G423" s="38">
        <v>-8.5432657429999495</v>
      </c>
      <c r="H423" s="38">
        <v>125.533492564</v>
      </c>
      <c r="I423" s="38">
        <v>-8.5426456929999404</v>
      </c>
      <c r="J423" s="38">
        <v>125.531471705</v>
      </c>
      <c r="K423" s="49" t="s">
        <v>6</v>
      </c>
      <c r="L423" s="49" t="s">
        <v>213</v>
      </c>
      <c r="M423" s="42">
        <v>0.28346847380186702</v>
      </c>
      <c r="N423" s="43">
        <v>4.0999999999999996</v>
      </c>
      <c r="O423" s="48" t="s">
        <v>42</v>
      </c>
      <c r="P423" s="38" t="s">
        <v>42</v>
      </c>
      <c r="Q423" s="48" t="s">
        <v>42</v>
      </c>
    </row>
    <row r="424" spans="1:17">
      <c r="A424" s="38">
        <v>416</v>
      </c>
      <c r="B424" s="38" t="s">
        <v>1032</v>
      </c>
      <c r="C424" s="48" t="s">
        <v>1033</v>
      </c>
      <c r="D424" s="38" t="s">
        <v>41</v>
      </c>
      <c r="E424" s="38" t="s">
        <v>11</v>
      </c>
      <c r="F424" s="48" t="s">
        <v>42</v>
      </c>
      <c r="G424" s="38">
        <v>-8.5528752919999498</v>
      </c>
      <c r="H424" s="38">
        <v>125.526997069</v>
      </c>
      <c r="I424" s="38">
        <v>-8.5497742649999395</v>
      </c>
      <c r="J424" s="38">
        <v>125.52439966999999</v>
      </c>
      <c r="K424" s="49" t="s">
        <v>96</v>
      </c>
      <c r="L424" s="49" t="s">
        <v>111</v>
      </c>
      <c r="M424" s="42">
        <v>0.65165856076325301</v>
      </c>
      <c r="N424" s="43">
        <v>21</v>
      </c>
      <c r="O424" s="48" t="s">
        <v>42</v>
      </c>
      <c r="P424" s="38" t="s">
        <v>42</v>
      </c>
      <c r="Q424" s="48" t="s">
        <v>42</v>
      </c>
    </row>
    <row r="425" spans="1:17">
      <c r="A425" s="38">
        <v>417</v>
      </c>
      <c r="B425" s="38" t="s">
        <v>1034</v>
      </c>
      <c r="C425" s="48" t="s">
        <v>1035</v>
      </c>
      <c r="D425" s="38" t="s">
        <v>41</v>
      </c>
      <c r="E425" s="38" t="s">
        <v>11</v>
      </c>
      <c r="F425" s="48" t="s">
        <v>42</v>
      </c>
      <c r="G425" s="38">
        <v>-8.5475931059999706</v>
      </c>
      <c r="H425" s="38">
        <v>125.528751603</v>
      </c>
      <c r="I425" s="38">
        <v>-8.5533432899999298</v>
      </c>
      <c r="J425" s="38">
        <v>125.52842796100001</v>
      </c>
      <c r="K425" s="49" t="s">
        <v>96</v>
      </c>
      <c r="L425" s="49" t="s">
        <v>213</v>
      </c>
      <c r="M425" s="42">
        <v>0.64719352154972398</v>
      </c>
      <c r="N425" s="43">
        <v>5.7</v>
      </c>
      <c r="O425" s="48" t="s">
        <v>42</v>
      </c>
      <c r="P425" s="38" t="s">
        <v>42</v>
      </c>
      <c r="Q425" s="48" t="s">
        <v>42</v>
      </c>
    </row>
    <row r="426" spans="1:17">
      <c r="A426" s="38">
        <v>418</v>
      </c>
      <c r="B426" s="38" t="s">
        <v>1036</v>
      </c>
      <c r="C426" s="48" t="s">
        <v>1037</v>
      </c>
      <c r="D426" s="38" t="s">
        <v>41</v>
      </c>
      <c r="E426" s="38" t="s">
        <v>11</v>
      </c>
      <c r="F426" s="48" t="s">
        <v>42</v>
      </c>
      <c r="G426" s="38">
        <v>-8.5490326019999507</v>
      </c>
      <c r="H426" s="38">
        <v>125.52711748</v>
      </c>
      <c r="I426" s="38">
        <v>-8.5495100299999596</v>
      </c>
      <c r="J426" s="38">
        <v>125.528176018</v>
      </c>
      <c r="K426" s="49" t="s">
        <v>6</v>
      </c>
      <c r="L426" s="49" t="s">
        <v>213</v>
      </c>
      <c r="M426" s="42">
        <v>0.13316191550317599</v>
      </c>
      <c r="N426" s="43">
        <v>4.2</v>
      </c>
      <c r="O426" s="48" t="s">
        <v>42</v>
      </c>
      <c r="P426" s="38" t="s">
        <v>42</v>
      </c>
      <c r="Q426" s="48" t="s">
        <v>42</v>
      </c>
    </row>
    <row r="427" spans="1:17">
      <c r="A427" s="38">
        <v>419</v>
      </c>
      <c r="B427" s="38" t="s">
        <v>1036</v>
      </c>
      <c r="C427" s="48" t="s">
        <v>1037</v>
      </c>
      <c r="D427" s="38" t="s">
        <v>41</v>
      </c>
      <c r="E427" s="38" t="s">
        <v>11</v>
      </c>
      <c r="F427" s="48" t="s">
        <v>42</v>
      </c>
      <c r="G427" s="38">
        <v>-8.5494688739999596</v>
      </c>
      <c r="H427" s="38">
        <v>125.526564349</v>
      </c>
      <c r="I427" s="38">
        <v>-8.5488415729999492</v>
      </c>
      <c r="J427" s="38">
        <v>125.52737370299999</v>
      </c>
      <c r="K427" s="49" t="s">
        <v>6</v>
      </c>
      <c r="L427" s="49" t="s">
        <v>213</v>
      </c>
      <c r="M427" s="42">
        <v>0.11305057067520299</v>
      </c>
      <c r="N427" s="43">
        <v>4.2</v>
      </c>
      <c r="O427" s="48" t="s">
        <v>42</v>
      </c>
      <c r="P427" s="38" t="s">
        <v>42</v>
      </c>
      <c r="Q427" s="48" t="s">
        <v>42</v>
      </c>
    </row>
    <row r="428" spans="1:17">
      <c r="A428" s="38">
        <v>420</v>
      </c>
      <c r="B428" s="38" t="s">
        <v>1038</v>
      </c>
      <c r="C428" s="48" t="s">
        <v>1039</v>
      </c>
      <c r="D428" s="38" t="s">
        <v>41</v>
      </c>
      <c r="E428" s="38" t="s">
        <v>11</v>
      </c>
      <c r="F428" s="48" t="s">
        <v>42</v>
      </c>
      <c r="G428" s="38">
        <v>-8.5534191929999697</v>
      </c>
      <c r="H428" s="38">
        <v>125.511534324</v>
      </c>
      <c r="I428" s="38">
        <v>-8.5555906469999705</v>
      </c>
      <c r="J428" s="38">
        <v>125.51241734</v>
      </c>
      <c r="K428" s="49" t="s">
        <v>96</v>
      </c>
      <c r="L428" s="49" t="s">
        <v>111</v>
      </c>
      <c r="M428" s="42">
        <v>0.25924675227445998</v>
      </c>
      <c r="N428" s="43">
        <v>5.4</v>
      </c>
      <c r="O428" s="48" t="s">
        <v>42</v>
      </c>
      <c r="P428" s="38" t="s">
        <v>42</v>
      </c>
      <c r="Q428" s="48" t="s">
        <v>42</v>
      </c>
    </row>
    <row r="429" spans="1:17">
      <c r="A429" s="38">
        <v>421</v>
      </c>
      <c r="B429" s="38" t="s">
        <v>1040</v>
      </c>
      <c r="C429" s="48" t="s">
        <v>1041</v>
      </c>
      <c r="D429" s="38" t="s">
        <v>41</v>
      </c>
      <c r="E429" s="38" t="s">
        <v>11</v>
      </c>
      <c r="F429" s="48" t="s">
        <v>42</v>
      </c>
      <c r="G429" s="38">
        <v>-8.5542258119999701</v>
      </c>
      <c r="H429" s="38">
        <v>125.511869269</v>
      </c>
      <c r="I429" s="38">
        <v>-8.5546874199999401</v>
      </c>
      <c r="J429" s="38">
        <v>125.510575626</v>
      </c>
      <c r="K429" s="49" t="s">
        <v>96</v>
      </c>
      <c r="L429" s="49" t="s">
        <v>111</v>
      </c>
      <c r="M429" s="42">
        <v>0.15138474736406901</v>
      </c>
      <c r="N429" s="43">
        <v>5.4</v>
      </c>
      <c r="O429" s="48" t="s">
        <v>42</v>
      </c>
      <c r="P429" s="38" t="s">
        <v>42</v>
      </c>
      <c r="Q429" s="48" t="s">
        <v>42</v>
      </c>
    </row>
    <row r="430" spans="1:17">
      <c r="A430" s="38">
        <v>422</v>
      </c>
      <c r="B430" s="38" t="s">
        <v>1042</v>
      </c>
      <c r="C430" s="48" t="s">
        <v>1043</v>
      </c>
      <c r="D430" s="38" t="s">
        <v>41</v>
      </c>
      <c r="E430" s="38" t="s">
        <v>11</v>
      </c>
      <c r="F430" s="48" t="s">
        <v>42</v>
      </c>
      <c r="G430" s="38">
        <v>-8.5551483849999403</v>
      </c>
      <c r="H430" s="38">
        <v>125.512241039</v>
      </c>
      <c r="I430" s="38">
        <v>-8.5555254919999602</v>
      </c>
      <c r="J430" s="38">
        <v>125.51131681</v>
      </c>
      <c r="K430" s="49" t="s">
        <v>96</v>
      </c>
      <c r="L430" s="49" t="s">
        <v>111</v>
      </c>
      <c r="M430" s="42">
        <v>0.110035780760183</v>
      </c>
      <c r="N430" s="43">
        <v>5.4</v>
      </c>
      <c r="O430" s="48" t="s">
        <v>42</v>
      </c>
      <c r="P430" s="38" t="s">
        <v>42</v>
      </c>
      <c r="Q430" s="48" t="s">
        <v>42</v>
      </c>
    </row>
    <row r="431" spans="1:17">
      <c r="A431" s="38">
        <v>423</v>
      </c>
      <c r="B431" s="38" t="s">
        <v>1044</v>
      </c>
      <c r="C431" s="48" t="s">
        <v>1045</v>
      </c>
      <c r="D431" s="38" t="s">
        <v>41</v>
      </c>
      <c r="E431" s="38" t="s">
        <v>11</v>
      </c>
      <c r="F431" s="48" t="s">
        <v>42</v>
      </c>
      <c r="G431" s="38">
        <v>-8.5565171759999394</v>
      </c>
      <c r="H431" s="38">
        <v>125.510080606</v>
      </c>
      <c r="I431" s="38">
        <v>-8.5554060639999499</v>
      </c>
      <c r="J431" s="38">
        <v>125.509582931</v>
      </c>
      <c r="K431" s="49" t="s">
        <v>96</v>
      </c>
      <c r="L431" s="49" t="s">
        <v>111</v>
      </c>
      <c r="M431" s="42">
        <v>0.13464270338315901</v>
      </c>
      <c r="N431" s="43">
        <v>5.4</v>
      </c>
      <c r="O431" s="48" t="s">
        <v>42</v>
      </c>
      <c r="P431" s="38" t="s">
        <v>42</v>
      </c>
      <c r="Q431" s="48" t="s">
        <v>42</v>
      </c>
    </row>
    <row r="432" spans="1:17">
      <c r="A432" s="38">
        <v>424</v>
      </c>
      <c r="B432" s="38" t="s">
        <v>1046</v>
      </c>
      <c r="C432" s="48" t="s">
        <v>1047</v>
      </c>
      <c r="D432" s="38" t="s">
        <v>41</v>
      </c>
      <c r="E432" s="38" t="s">
        <v>11</v>
      </c>
      <c r="F432" s="48" t="s">
        <v>42</v>
      </c>
      <c r="G432" s="38">
        <v>-8.5554080119999298</v>
      </c>
      <c r="H432" s="38">
        <v>125.509581388</v>
      </c>
      <c r="I432" s="38">
        <v>-8.5534199629999499</v>
      </c>
      <c r="J432" s="38">
        <v>125.511534016</v>
      </c>
      <c r="K432" s="49" t="s">
        <v>96</v>
      </c>
      <c r="L432" s="49" t="s">
        <v>111</v>
      </c>
      <c r="M432" s="42">
        <v>0.30848523002963402</v>
      </c>
      <c r="N432" s="43">
        <v>5.4</v>
      </c>
      <c r="O432" s="48" t="s">
        <v>42</v>
      </c>
      <c r="P432" s="38" t="s">
        <v>42</v>
      </c>
      <c r="Q432" s="48" t="s">
        <v>42</v>
      </c>
    </row>
    <row r="433" spans="1:17">
      <c r="A433" s="38">
        <v>425</v>
      </c>
      <c r="B433" s="38" t="s">
        <v>1048</v>
      </c>
      <c r="C433" s="48" t="s">
        <v>1049</v>
      </c>
      <c r="D433" s="38" t="s">
        <v>41</v>
      </c>
      <c r="E433" s="38" t="s">
        <v>11</v>
      </c>
      <c r="F433" s="48" t="s">
        <v>42</v>
      </c>
      <c r="G433" s="38">
        <v>-8.5534195149999697</v>
      </c>
      <c r="H433" s="38">
        <v>125.511534126</v>
      </c>
      <c r="I433" s="38">
        <v>-8.5531548229999395</v>
      </c>
      <c r="J433" s="38">
        <v>125.51212233</v>
      </c>
      <c r="K433" s="49" t="s">
        <v>96</v>
      </c>
      <c r="L433" s="49" t="s">
        <v>111</v>
      </c>
      <c r="M433" s="42">
        <v>7.1119090838558496E-2</v>
      </c>
      <c r="N433" s="43">
        <v>5.4</v>
      </c>
      <c r="O433" s="48" t="s">
        <v>42</v>
      </c>
      <c r="P433" s="38" t="s">
        <v>42</v>
      </c>
      <c r="Q433" s="48" t="s">
        <v>42</v>
      </c>
    </row>
    <row r="434" spans="1:17">
      <c r="A434" s="38">
        <v>426</v>
      </c>
      <c r="B434" s="38" t="s">
        <v>1050</v>
      </c>
      <c r="C434" s="48" t="s">
        <v>1051</v>
      </c>
      <c r="D434" s="38" t="s">
        <v>41</v>
      </c>
      <c r="E434" s="38" t="s">
        <v>11</v>
      </c>
      <c r="F434" s="48" t="s">
        <v>42</v>
      </c>
      <c r="G434" s="38">
        <v>-8.5529255749999606</v>
      </c>
      <c r="H434" s="38">
        <v>125.512012678</v>
      </c>
      <c r="I434" s="38">
        <v>-8.5548168219999603</v>
      </c>
      <c r="J434" s="38">
        <v>125.513052989</v>
      </c>
      <c r="K434" s="49" t="s">
        <v>96</v>
      </c>
      <c r="L434" s="49" t="s">
        <v>111</v>
      </c>
      <c r="M434" s="42">
        <v>0.238641431906357</v>
      </c>
      <c r="N434" s="43">
        <v>5.4</v>
      </c>
      <c r="O434" s="48" t="s">
        <v>42</v>
      </c>
      <c r="P434" s="38" t="s">
        <v>42</v>
      </c>
      <c r="Q434" s="48" t="s">
        <v>42</v>
      </c>
    </row>
    <row r="435" spans="1:17">
      <c r="A435" s="38">
        <v>427</v>
      </c>
      <c r="B435" s="38" t="s">
        <v>1052</v>
      </c>
      <c r="C435" s="48" t="s">
        <v>1053</v>
      </c>
      <c r="D435" s="38" t="s">
        <v>41</v>
      </c>
      <c r="E435" s="38" t="s">
        <v>11</v>
      </c>
      <c r="F435" s="48" t="s">
        <v>42</v>
      </c>
      <c r="G435" s="38">
        <v>-8.5536121459999794</v>
      </c>
      <c r="H435" s="38">
        <v>125.511617394</v>
      </c>
      <c r="I435" s="38">
        <v>-8.5533822899999503</v>
      </c>
      <c r="J435" s="38">
        <v>125.512267939</v>
      </c>
      <c r="K435" s="49" t="s">
        <v>96</v>
      </c>
      <c r="L435" s="49" t="s">
        <v>111</v>
      </c>
      <c r="M435" s="42">
        <v>7.6039006319411601E-2</v>
      </c>
      <c r="N435" s="43">
        <v>5.4</v>
      </c>
      <c r="O435" s="48" t="s">
        <v>42</v>
      </c>
      <c r="P435" s="38" t="s">
        <v>42</v>
      </c>
      <c r="Q435" s="48" t="s">
        <v>42</v>
      </c>
    </row>
    <row r="436" spans="1:17">
      <c r="A436" s="38">
        <v>428</v>
      </c>
      <c r="B436" s="38" t="s">
        <v>1054</v>
      </c>
      <c r="C436" s="48" t="s">
        <v>1055</v>
      </c>
      <c r="D436" s="38" t="s">
        <v>41</v>
      </c>
      <c r="E436" s="38" t="s">
        <v>11</v>
      </c>
      <c r="F436" s="48" t="s">
        <v>42</v>
      </c>
      <c r="G436" s="38">
        <v>-8.5539057409999408</v>
      </c>
      <c r="H436" s="38">
        <v>125.51174072000001</v>
      </c>
      <c r="I436" s="38">
        <v>-8.5536627099999691</v>
      </c>
      <c r="J436" s="38">
        <v>125.51242893200001</v>
      </c>
      <c r="K436" s="49" t="s">
        <v>96</v>
      </c>
      <c r="L436" s="49" t="s">
        <v>111</v>
      </c>
      <c r="M436" s="42">
        <v>8.0460326734945103E-2</v>
      </c>
      <c r="N436" s="43">
        <v>5.4</v>
      </c>
      <c r="O436" s="48" t="s">
        <v>42</v>
      </c>
      <c r="P436" s="38" t="s">
        <v>42</v>
      </c>
      <c r="Q436" s="48" t="s">
        <v>42</v>
      </c>
    </row>
    <row r="437" spans="1:17">
      <c r="A437" s="38">
        <v>429</v>
      </c>
      <c r="B437" s="38" t="s">
        <v>1056</v>
      </c>
      <c r="C437" s="48" t="s">
        <v>1057</v>
      </c>
      <c r="D437" s="38" t="s">
        <v>41</v>
      </c>
      <c r="E437" s="38" t="s">
        <v>11</v>
      </c>
      <c r="F437" s="48" t="s">
        <v>42</v>
      </c>
      <c r="G437" s="38">
        <v>-8.5542258519999503</v>
      </c>
      <c r="H437" s="38">
        <v>125.511869253</v>
      </c>
      <c r="I437" s="38">
        <v>-8.5539576769999695</v>
      </c>
      <c r="J437" s="38">
        <v>125.51258444299999</v>
      </c>
      <c r="K437" s="49" t="s">
        <v>96</v>
      </c>
      <c r="L437" s="49" t="s">
        <v>111</v>
      </c>
      <c r="M437" s="42">
        <v>8.4187396605168899E-2</v>
      </c>
      <c r="N437" s="43">
        <v>5.4</v>
      </c>
      <c r="O437" s="48" t="s">
        <v>42</v>
      </c>
      <c r="P437" s="38" t="s">
        <v>42</v>
      </c>
      <c r="Q437" s="48" t="s">
        <v>42</v>
      </c>
    </row>
    <row r="438" spans="1:17">
      <c r="A438" s="38">
        <v>430</v>
      </c>
      <c r="B438" s="38" t="s">
        <v>1058</v>
      </c>
      <c r="C438" s="48" t="s">
        <v>1059</v>
      </c>
      <c r="D438" s="38" t="s">
        <v>41</v>
      </c>
      <c r="E438" s="38" t="s">
        <v>11</v>
      </c>
      <c r="F438" s="48" t="s">
        <v>42</v>
      </c>
      <c r="G438" s="38">
        <v>-8.5542506399999603</v>
      </c>
      <c r="H438" s="38">
        <v>125.51274438</v>
      </c>
      <c r="I438" s="38">
        <v>-8.5545310789999593</v>
      </c>
      <c r="J438" s="38">
        <v>125.51199168399999</v>
      </c>
      <c r="K438" s="49" t="s">
        <v>96</v>
      </c>
      <c r="L438" s="49" t="s">
        <v>111</v>
      </c>
      <c r="M438" s="42">
        <v>8.8531902655415495E-2</v>
      </c>
      <c r="N438" s="43">
        <v>5.4</v>
      </c>
      <c r="O438" s="48" t="s">
        <v>42</v>
      </c>
      <c r="P438" s="38" t="s">
        <v>42</v>
      </c>
      <c r="Q438" s="48" t="s">
        <v>42</v>
      </c>
    </row>
    <row r="439" spans="1:17">
      <c r="A439" s="38">
        <v>431</v>
      </c>
      <c r="B439" s="38" t="s">
        <v>1060</v>
      </c>
      <c r="C439" s="48" t="s">
        <v>1061</v>
      </c>
      <c r="D439" s="38" t="s">
        <v>41</v>
      </c>
      <c r="E439" s="38" t="s">
        <v>11</v>
      </c>
      <c r="F439" s="48" t="s">
        <v>42</v>
      </c>
      <c r="G439" s="38">
        <v>-8.5548346859999391</v>
      </c>
      <c r="H439" s="38">
        <v>125.51211609000001</v>
      </c>
      <c r="I439" s="38">
        <v>-8.5545314489999704</v>
      </c>
      <c r="J439" s="38">
        <v>125.51290115800001</v>
      </c>
      <c r="K439" s="49" t="s">
        <v>96</v>
      </c>
      <c r="L439" s="49" t="s">
        <v>111</v>
      </c>
      <c r="M439" s="42">
        <v>9.2763388650139902E-2</v>
      </c>
      <c r="N439" s="43">
        <v>5.4</v>
      </c>
      <c r="O439" s="48" t="s">
        <v>42</v>
      </c>
      <c r="P439" s="38" t="s">
        <v>42</v>
      </c>
      <c r="Q439" s="48" t="s">
        <v>42</v>
      </c>
    </row>
    <row r="440" spans="1:17">
      <c r="A440" s="38">
        <v>432</v>
      </c>
      <c r="B440" s="38" t="s">
        <v>1062</v>
      </c>
      <c r="C440" s="48" t="s">
        <v>1063</v>
      </c>
      <c r="D440" s="38" t="s">
        <v>41</v>
      </c>
      <c r="E440" s="38" t="s">
        <v>11</v>
      </c>
      <c r="F440" s="48" t="s">
        <v>42</v>
      </c>
      <c r="G440" s="38">
        <v>-8.5548168849999797</v>
      </c>
      <c r="H440" s="38">
        <v>125.513053071</v>
      </c>
      <c r="I440" s="38">
        <v>-8.5551270199999294</v>
      </c>
      <c r="J440" s="38">
        <v>125.51223492299999</v>
      </c>
      <c r="K440" s="49" t="s">
        <v>96</v>
      </c>
      <c r="L440" s="49" t="s">
        <v>111</v>
      </c>
      <c r="M440" s="42">
        <v>9.6452814298608497E-2</v>
      </c>
      <c r="N440" s="43">
        <v>5.4</v>
      </c>
      <c r="O440" s="48" t="s">
        <v>42</v>
      </c>
      <c r="P440" s="38" t="s">
        <v>42</v>
      </c>
      <c r="Q440" s="48" t="s">
        <v>42</v>
      </c>
    </row>
    <row r="441" spans="1:17">
      <c r="A441" s="38">
        <v>433</v>
      </c>
      <c r="B441" s="38" t="s">
        <v>1064</v>
      </c>
      <c r="C441" s="48" t="s">
        <v>1065</v>
      </c>
      <c r="D441" s="38" t="s">
        <v>41</v>
      </c>
      <c r="E441" s="38" t="s">
        <v>11</v>
      </c>
      <c r="F441" s="48" t="s">
        <v>42</v>
      </c>
      <c r="G441" s="38">
        <v>-8.5537150069999406</v>
      </c>
      <c r="H441" s="38">
        <v>125.511277671</v>
      </c>
      <c r="I441" s="38">
        <v>-8.55528225899997</v>
      </c>
      <c r="J441" s="38">
        <v>125.51191678000001</v>
      </c>
      <c r="K441" s="49" t="s">
        <v>96</v>
      </c>
      <c r="L441" s="49" t="s">
        <v>111</v>
      </c>
      <c r="M441" s="42">
        <v>0.18718257781393499</v>
      </c>
      <c r="N441" s="43">
        <v>5.4</v>
      </c>
      <c r="O441" s="48" t="s">
        <v>42</v>
      </c>
      <c r="P441" s="38" t="s">
        <v>42</v>
      </c>
      <c r="Q441" s="48" t="s">
        <v>42</v>
      </c>
    </row>
    <row r="442" spans="1:17">
      <c r="A442" s="38">
        <v>434</v>
      </c>
      <c r="B442" s="38" t="s">
        <v>1066</v>
      </c>
      <c r="C442" s="48" t="s">
        <v>1067</v>
      </c>
      <c r="D442" s="38" t="s">
        <v>41</v>
      </c>
      <c r="E442" s="38" t="s">
        <v>11</v>
      </c>
      <c r="F442" s="48" t="s">
        <v>42</v>
      </c>
      <c r="G442" s="38">
        <v>-8.5545352769999603</v>
      </c>
      <c r="H442" s="38">
        <v>125.51043728</v>
      </c>
      <c r="I442" s="38">
        <v>-8.5555245189999596</v>
      </c>
      <c r="J442" s="38">
        <v>125.51132197699999</v>
      </c>
      <c r="K442" s="49" t="s">
        <v>96</v>
      </c>
      <c r="L442" s="49" t="s">
        <v>111</v>
      </c>
      <c r="M442" s="42">
        <v>0.14661969900312399</v>
      </c>
      <c r="N442" s="43">
        <v>4</v>
      </c>
      <c r="O442" s="48" t="s">
        <v>42</v>
      </c>
      <c r="P442" s="38" t="s">
        <v>42</v>
      </c>
      <c r="Q442" s="48" t="s">
        <v>42</v>
      </c>
    </row>
    <row r="443" spans="1:17">
      <c r="A443" s="38">
        <v>435</v>
      </c>
      <c r="B443" s="38" t="s">
        <v>1068</v>
      </c>
      <c r="C443" s="48" t="s">
        <v>1069</v>
      </c>
      <c r="D443" s="38" t="s">
        <v>41</v>
      </c>
      <c r="E443" s="38" t="s">
        <v>11</v>
      </c>
      <c r="F443" s="48" t="s">
        <v>42</v>
      </c>
      <c r="G443" s="38">
        <v>-8.5552351729999696</v>
      </c>
      <c r="H443" s="38">
        <v>125.511081449</v>
      </c>
      <c r="I443" s="38">
        <v>-8.5549689339999304</v>
      </c>
      <c r="J443" s="38">
        <v>125.511785608</v>
      </c>
      <c r="K443" s="49" t="s">
        <v>96</v>
      </c>
      <c r="L443" s="49" t="s">
        <v>111</v>
      </c>
      <c r="M443" s="42">
        <v>8.29720832774202E-2</v>
      </c>
      <c r="N443" s="43">
        <v>4</v>
      </c>
      <c r="O443" s="48" t="s">
        <v>42</v>
      </c>
      <c r="P443" s="38" t="s">
        <v>42</v>
      </c>
      <c r="Q443" s="48" t="s">
        <v>42</v>
      </c>
    </row>
    <row r="444" spans="1:17">
      <c r="A444" s="38">
        <v>436</v>
      </c>
      <c r="B444" s="38" t="s">
        <v>1070</v>
      </c>
      <c r="C444" s="48" t="s">
        <v>1071</v>
      </c>
      <c r="D444" s="38" t="s">
        <v>41</v>
      </c>
      <c r="E444" s="38" t="s">
        <v>11</v>
      </c>
      <c r="F444" s="48" t="s">
        <v>42</v>
      </c>
      <c r="G444" s="38">
        <v>-8.5549516179999596</v>
      </c>
      <c r="H444" s="38">
        <v>125.510829055</v>
      </c>
      <c r="I444" s="38">
        <v>-8.5546577859999502</v>
      </c>
      <c r="J444" s="38">
        <v>125.51166260700001</v>
      </c>
      <c r="K444" s="49" t="s">
        <v>96</v>
      </c>
      <c r="L444" s="49" t="s">
        <v>111</v>
      </c>
      <c r="M444" s="42">
        <v>9.7428575197172004E-2</v>
      </c>
      <c r="N444" s="43">
        <v>4</v>
      </c>
      <c r="O444" s="48" t="s">
        <v>42</v>
      </c>
      <c r="P444" s="38" t="s">
        <v>42</v>
      </c>
      <c r="Q444" s="48" t="s">
        <v>42</v>
      </c>
    </row>
    <row r="445" spans="1:17">
      <c r="A445" s="38">
        <v>437</v>
      </c>
      <c r="B445" s="38" t="s">
        <v>1072</v>
      </c>
      <c r="C445" s="48" t="s">
        <v>1073</v>
      </c>
      <c r="D445" s="38" t="s">
        <v>41</v>
      </c>
      <c r="E445" s="38" t="s">
        <v>11</v>
      </c>
      <c r="F445" s="48" t="s">
        <v>42</v>
      </c>
      <c r="G445" s="38">
        <v>-8.5542477949999807</v>
      </c>
      <c r="H445" s="38">
        <v>125.510735149</v>
      </c>
      <c r="I445" s="38">
        <v>-8.5544809999999494</v>
      </c>
      <c r="J445" s="38">
        <v>125.510848145</v>
      </c>
      <c r="K445" s="49" t="s">
        <v>96</v>
      </c>
      <c r="L445" s="49" t="s">
        <v>111</v>
      </c>
      <c r="M445" s="42">
        <v>2.8655063996401501E-2</v>
      </c>
      <c r="N445" s="43">
        <v>4</v>
      </c>
      <c r="O445" s="48" t="s">
        <v>42</v>
      </c>
      <c r="P445" s="38" t="s">
        <v>42</v>
      </c>
      <c r="Q445" s="48" t="s">
        <v>42</v>
      </c>
    </row>
    <row r="446" spans="1:17">
      <c r="A446" s="38">
        <v>438</v>
      </c>
      <c r="B446" s="38" t="s">
        <v>1074</v>
      </c>
      <c r="C446" s="48" t="s">
        <v>1075</v>
      </c>
      <c r="D446" s="38" t="s">
        <v>41</v>
      </c>
      <c r="E446" s="38" t="s">
        <v>11</v>
      </c>
      <c r="F446" s="48" t="s">
        <v>42</v>
      </c>
      <c r="G446" s="38">
        <v>-8.5540003339999693</v>
      </c>
      <c r="H446" s="38">
        <v>125.51099771299999</v>
      </c>
      <c r="I446" s="38">
        <v>-8.5544494209999602</v>
      </c>
      <c r="J446" s="38">
        <v>125.511221904</v>
      </c>
      <c r="K446" s="49" t="s">
        <v>96</v>
      </c>
      <c r="L446" s="49" t="s">
        <v>111</v>
      </c>
      <c r="M446" s="42">
        <v>5.5493025593820099E-2</v>
      </c>
      <c r="N446" s="43">
        <v>4</v>
      </c>
      <c r="O446" s="48" t="s">
        <v>42</v>
      </c>
      <c r="P446" s="38" t="s">
        <v>42</v>
      </c>
      <c r="Q446" s="48" t="s">
        <v>42</v>
      </c>
    </row>
    <row r="447" spans="1:17">
      <c r="A447" s="38">
        <v>439</v>
      </c>
      <c r="B447" s="38" t="s">
        <v>1076</v>
      </c>
      <c r="C447" s="48" t="s">
        <v>1077</v>
      </c>
      <c r="D447" s="38" t="s">
        <v>41</v>
      </c>
      <c r="E447" s="38" t="s">
        <v>11</v>
      </c>
      <c r="F447" s="48" t="s">
        <v>42</v>
      </c>
      <c r="G447" s="38">
        <v>-8.5558699249999695</v>
      </c>
      <c r="H447" s="38">
        <v>125.509798328</v>
      </c>
      <c r="I447" s="38">
        <v>-8.5557200379999507</v>
      </c>
      <c r="J447" s="38">
        <v>125.510110979</v>
      </c>
      <c r="K447" s="49" t="s">
        <v>96</v>
      </c>
      <c r="L447" s="49" t="s">
        <v>111</v>
      </c>
      <c r="M447" s="42">
        <v>3.8228035646102498E-2</v>
      </c>
      <c r="N447" s="43">
        <v>4</v>
      </c>
      <c r="O447" s="48" t="s">
        <v>42</v>
      </c>
      <c r="P447" s="38" t="s">
        <v>42</v>
      </c>
      <c r="Q447" s="48" t="s">
        <v>42</v>
      </c>
    </row>
    <row r="448" spans="1:17">
      <c r="A448" s="38">
        <v>440</v>
      </c>
      <c r="B448" s="38" t="s">
        <v>1078</v>
      </c>
      <c r="C448" s="48" t="s">
        <v>1079</v>
      </c>
      <c r="D448" s="38" t="s">
        <v>41</v>
      </c>
      <c r="E448" s="38" t="s">
        <v>11</v>
      </c>
      <c r="F448" s="48" t="s">
        <v>42</v>
      </c>
      <c r="G448" s="38">
        <v>-8.5516394519999608</v>
      </c>
      <c r="H448" s="38">
        <v>125.540303921</v>
      </c>
      <c r="I448" s="38">
        <v>-8.5517167139999497</v>
      </c>
      <c r="J448" s="38">
        <v>125.543215119</v>
      </c>
      <c r="K448" s="49" t="s">
        <v>96</v>
      </c>
      <c r="L448" s="49" t="s">
        <v>111</v>
      </c>
      <c r="M448" s="42">
        <v>0.32081574069395102</v>
      </c>
      <c r="N448" s="43">
        <v>4</v>
      </c>
      <c r="O448" s="48" t="s">
        <v>42</v>
      </c>
      <c r="P448" s="38" t="s">
        <v>42</v>
      </c>
      <c r="Q448" s="48" t="s">
        <v>42</v>
      </c>
    </row>
    <row r="449" spans="1:17">
      <c r="A449" s="38">
        <v>441</v>
      </c>
      <c r="B449" s="38" t="s">
        <v>1080</v>
      </c>
      <c r="C449" s="48" t="s">
        <v>1081</v>
      </c>
      <c r="D449" s="38" t="s">
        <v>41</v>
      </c>
      <c r="E449" s="38" t="s">
        <v>11</v>
      </c>
      <c r="F449" s="48" t="s">
        <v>42</v>
      </c>
      <c r="G449" s="38">
        <v>-8.5464308609999797</v>
      </c>
      <c r="H449" s="38">
        <v>125.540982988</v>
      </c>
      <c r="I449" s="38">
        <v>-8.5467963379999805</v>
      </c>
      <c r="J449" s="38">
        <v>125.543971382</v>
      </c>
      <c r="K449" s="49" t="s">
        <v>96</v>
      </c>
      <c r="L449" s="49" t="s">
        <v>111</v>
      </c>
      <c r="M449" s="42">
        <v>0.33449310155421302</v>
      </c>
      <c r="N449" s="43">
        <v>7</v>
      </c>
      <c r="O449" s="48" t="s">
        <v>42</v>
      </c>
      <c r="P449" s="38" t="s">
        <v>887</v>
      </c>
      <c r="Q449" s="48" t="s">
        <v>42</v>
      </c>
    </row>
    <row r="450" spans="1:17">
      <c r="A450" s="38">
        <v>442</v>
      </c>
      <c r="B450" s="38" t="s">
        <v>1082</v>
      </c>
      <c r="C450" s="48" t="s">
        <v>1083</v>
      </c>
      <c r="D450" s="38" t="s">
        <v>41</v>
      </c>
      <c r="E450" s="38" t="s">
        <v>11</v>
      </c>
      <c r="F450" s="48" t="s">
        <v>42</v>
      </c>
      <c r="G450" s="38">
        <v>-8.5442154599999807</v>
      </c>
      <c r="H450" s="38">
        <v>125.545617822</v>
      </c>
      <c r="I450" s="38">
        <v>-8.5435885039999597</v>
      </c>
      <c r="J450" s="38">
        <v>125.54437518</v>
      </c>
      <c r="K450" s="49" t="s">
        <v>96</v>
      </c>
      <c r="L450" s="49" t="s">
        <v>111</v>
      </c>
      <c r="M450" s="42">
        <v>0.153472648407877</v>
      </c>
      <c r="N450" s="43">
        <v>4</v>
      </c>
      <c r="O450" s="48" t="s">
        <v>42</v>
      </c>
      <c r="P450" s="38" t="s">
        <v>42</v>
      </c>
      <c r="Q450" s="48" t="s">
        <v>42</v>
      </c>
    </row>
    <row r="451" spans="1:17">
      <c r="A451" s="38">
        <v>443</v>
      </c>
      <c r="B451" s="38" t="s">
        <v>1084</v>
      </c>
      <c r="C451" s="48" t="s">
        <v>1085</v>
      </c>
      <c r="D451" s="38" t="s">
        <v>41</v>
      </c>
      <c r="E451" s="38" t="s">
        <v>11</v>
      </c>
      <c r="F451" s="48" t="s">
        <v>42</v>
      </c>
      <c r="G451" s="38">
        <v>-8.5466838819999698</v>
      </c>
      <c r="H451" s="38">
        <v>125.544074923</v>
      </c>
      <c r="I451" s="38">
        <v>-8.5472207369999804</v>
      </c>
      <c r="J451" s="38">
        <v>125.546745653</v>
      </c>
      <c r="K451" s="49" t="s">
        <v>96</v>
      </c>
      <c r="L451" s="49" t="s">
        <v>111</v>
      </c>
      <c r="M451" s="42">
        <v>0.30015854863484798</v>
      </c>
      <c r="N451" s="43">
        <v>4</v>
      </c>
      <c r="O451" s="48" t="s">
        <v>42</v>
      </c>
      <c r="P451" s="38" t="s">
        <v>42</v>
      </c>
      <c r="Q451" s="48" t="s">
        <v>42</v>
      </c>
    </row>
    <row r="452" spans="1:17">
      <c r="A452" s="38">
        <v>444</v>
      </c>
      <c r="B452" s="38" t="s">
        <v>1086</v>
      </c>
      <c r="C452" s="48" t="s">
        <v>1087</v>
      </c>
      <c r="D452" s="38" t="s">
        <v>41</v>
      </c>
      <c r="E452" s="38" t="s">
        <v>11</v>
      </c>
      <c r="F452" s="48" t="s">
        <v>42</v>
      </c>
      <c r="G452" s="38">
        <v>-8.5521736719999808</v>
      </c>
      <c r="H452" s="38">
        <v>125.54295004700001</v>
      </c>
      <c r="I452" s="38">
        <v>-8.5521440899999597</v>
      </c>
      <c r="J452" s="38">
        <v>125.54499433399999</v>
      </c>
      <c r="K452" s="49" t="s">
        <v>96</v>
      </c>
      <c r="L452" s="49" t="s">
        <v>111</v>
      </c>
      <c r="M452" s="42">
        <v>0.22533739359214999</v>
      </c>
      <c r="N452" s="43">
        <v>4</v>
      </c>
      <c r="O452" s="48" t="s">
        <v>42</v>
      </c>
      <c r="P452" s="38" t="s">
        <v>42</v>
      </c>
      <c r="Q452" s="48" t="s">
        <v>42</v>
      </c>
    </row>
    <row r="453" spans="1:17">
      <c r="A453" s="38">
        <v>445</v>
      </c>
      <c r="B453" s="38" t="s">
        <v>1088</v>
      </c>
      <c r="C453" s="48" t="s">
        <v>1089</v>
      </c>
      <c r="D453" s="38" t="s">
        <v>41</v>
      </c>
      <c r="E453" s="38" t="s">
        <v>11</v>
      </c>
      <c r="F453" s="48" t="s">
        <v>42</v>
      </c>
      <c r="G453" s="38">
        <v>-8.5521734299999306</v>
      </c>
      <c r="H453" s="38">
        <v>125.543534249</v>
      </c>
      <c r="I453" s="38">
        <v>-8.5535494259999592</v>
      </c>
      <c r="J453" s="38">
        <v>125.543227015</v>
      </c>
      <c r="K453" s="49" t="s">
        <v>96</v>
      </c>
      <c r="L453" s="49" t="s">
        <v>111</v>
      </c>
      <c r="M453" s="42">
        <v>0.155997257721807</v>
      </c>
      <c r="N453" s="43">
        <v>4</v>
      </c>
      <c r="O453" s="48" t="s">
        <v>42</v>
      </c>
      <c r="P453" s="38" t="s">
        <v>42</v>
      </c>
      <c r="Q453" s="48" t="s">
        <v>42</v>
      </c>
    </row>
    <row r="454" spans="1:17">
      <c r="A454" s="38">
        <v>446</v>
      </c>
      <c r="B454" s="38" t="s">
        <v>1090</v>
      </c>
      <c r="C454" s="48" t="s">
        <v>1091</v>
      </c>
      <c r="D454" s="38" t="s">
        <v>41</v>
      </c>
      <c r="E454" s="38" t="s">
        <v>11</v>
      </c>
      <c r="F454" s="48" t="s">
        <v>42</v>
      </c>
      <c r="G454" s="38">
        <v>-8.5521387419999506</v>
      </c>
      <c r="H454" s="38">
        <v>125.5440054</v>
      </c>
      <c r="I454" s="38">
        <v>-8.5535177369999396</v>
      </c>
      <c r="J454" s="38">
        <v>125.543698638</v>
      </c>
      <c r="K454" s="49" t="s">
        <v>96</v>
      </c>
      <c r="L454" s="49" t="s">
        <v>111</v>
      </c>
      <c r="M454" s="42">
        <v>0.156322323468501</v>
      </c>
      <c r="N454" s="43">
        <v>4</v>
      </c>
      <c r="O454" s="48" t="s">
        <v>42</v>
      </c>
      <c r="P454" s="38" t="s">
        <v>42</v>
      </c>
      <c r="Q454" s="48" t="s">
        <v>42</v>
      </c>
    </row>
    <row r="455" spans="1:17">
      <c r="A455" s="38">
        <v>447</v>
      </c>
      <c r="B455" s="38" t="s">
        <v>1092</v>
      </c>
      <c r="C455" s="48" t="s">
        <v>1093</v>
      </c>
      <c r="D455" s="38" t="s">
        <v>41</v>
      </c>
      <c r="E455" s="38" t="s">
        <v>11</v>
      </c>
      <c r="F455" s="48" t="s">
        <v>42</v>
      </c>
      <c r="G455" s="38">
        <v>-8.5521348369999295</v>
      </c>
      <c r="H455" s="38">
        <v>125.54442278800001</v>
      </c>
      <c r="I455" s="38">
        <v>-8.5535190719999701</v>
      </c>
      <c r="J455" s="38">
        <v>125.544120178</v>
      </c>
      <c r="K455" s="49" t="s">
        <v>96</v>
      </c>
      <c r="L455" s="49" t="s">
        <v>111</v>
      </c>
      <c r="M455" s="42">
        <v>0.15676998804896</v>
      </c>
      <c r="N455" s="43">
        <v>4</v>
      </c>
      <c r="O455" s="48" t="s">
        <v>42</v>
      </c>
      <c r="P455" s="38" t="s">
        <v>42</v>
      </c>
      <c r="Q455" s="48" t="s">
        <v>42</v>
      </c>
    </row>
    <row r="456" spans="1:17">
      <c r="A456" s="38">
        <v>448</v>
      </c>
      <c r="B456" s="38" t="s">
        <v>1094</v>
      </c>
      <c r="C456" s="48" t="s">
        <v>1095</v>
      </c>
      <c r="D456" s="38" t="s">
        <v>41</v>
      </c>
      <c r="E456" s="38" t="s">
        <v>11</v>
      </c>
      <c r="F456" s="48" t="s">
        <v>42</v>
      </c>
      <c r="G456" s="38">
        <v>-8.5521350219999608</v>
      </c>
      <c r="H456" s="38">
        <v>125.544623817</v>
      </c>
      <c r="I456" s="38">
        <v>-8.5535276839999597</v>
      </c>
      <c r="J456" s="38">
        <v>125.544310213</v>
      </c>
      <c r="K456" s="49" t="s">
        <v>96</v>
      </c>
      <c r="L456" s="49" t="s">
        <v>111</v>
      </c>
      <c r="M456" s="42">
        <v>0.157940062333457</v>
      </c>
      <c r="N456" s="43">
        <v>4</v>
      </c>
      <c r="O456" s="48" t="s">
        <v>42</v>
      </c>
      <c r="P456" s="38" t="s">
        <v>42</v>
      </c>
      <c r="Q456" s="48" t="s">
        <v>42</v>
      </c>
    </row>
    <row r="457" spans="1:17">
      <c r="A457" s="38">
        <v>449</v>
      </c>
      <c r="B457" s="38" t="s">
        <v>1096</v>
      </c>
      <c r="C457" s="48" t="s">
        <v>1097</v>
      </c>
      <c r="D457" s="38" t="s">
        <v>41</v>
      </c>
      <c r="E457" s="38" t="s">
        <v>11</v>
      </c>
      <c r="F457" s="48" t="s">
        <v>42</v>
      </c>
      <c r="G457" s="38">
        <v>-8.55157134799998</v>
      </c>
      <c r="H457" s="38">
        <v>125.54515709099999</v>
      </c>
      <c r="I457" s="38">
        <v>-8.5535389529999293</v>
      </c>
      <c r="J457" s="38">
        <v>125.542703625</v>
      </c>
      <c r="K457" s="49" t="s">
        <v>96</v>
      </c>
      <c r="L457" s="49" t="s">
        <v>111</v>
      </c>
      <c r="M457" s="42">
        <v>0.43781360196212599</v>
      </c>
      <c r="N457" s="43">
        <v>4</v>
      </c>
      <c r="O457" s="48" t="s">
        <v>42</v>
      </c>
      <c r="P457" s="38" t="s">
        <v>42</v>
      </c>
      <c r="Q457" s="48" t="s">
        <v>42</v>
      </c>
    </row>
    <row r="458" spans="1:17">
      <c r="A458" s="38">
        <v>450</v>
      </c>
      <c r="B458" s="38" t="s">
        <v>1098</v>
      </c>
      <c r="C458" s="48" t="s">
        <v>1099</v>
      </c>
      <c r="D458" s="38" t="s">
        <v>41</v>
      </c>
      <c r="E458" s="38" t="s">
        <v>11</v>
      </c>
      <c r="F458" s="48" t="s">
        <v>42</v>
      </c>
      <c r="G458" s="38">
        <v>-8.5602586379999401</v>
      </c>
      <c r="H458" s="38">
        <v>125.606711054</v>
      </c>
      <c r="I458" s="38">
        <v>-8.5583323609999393</v>
      </c>
      <c r="J458" s="38">
        <v>125.602996578</v>
      </c>
      <c r="K458" s="49" t="s">
        <v>6</v>
      </c>
      <c r="L458" s="49" t="s">
        <v>213</v>
      </c>
      <c r="M458" s="42">
        <v>0.466782274833554</v>
      </c>
      <c r="N458" s="43">
        <v>4.5</v>
      </c>
      <c r="O458" s="48" t="s">
        <v>42</v>
      </c>
      <c r="P458" s="38" t="s">
        <v>42</v>
      </c>
      <c r="Q458" s="48" t="s">
        <v>42</v>
      </c>
    </row>
    <row r="459" spans="1:17">
      <c r="A459" s="38">
        <v>451</v>
      </c>
      <c r="B459" s="38" t="s">
        <v>1100</v>
      </c>
      <c r="C459" s="48" t="s">
        <v>1101</v>
      </c>
      <c r="D459" s="38" t="s">
        <v>41</v>
      </c>
      <c r="E459" s="38" t="s">
        <v>11</v>
      </c>
      <c r="F459" s="48" t="s">
        <v>42</v>
      </c>
      <c r="G459" s="38">
        <v>-8.5164122509999594</v>
      </c>
      <c r="H459" s="38">
        <v>125.77769936200001</v>
      </c>
      <c r="I459" s="38">
        <v>-8.5176561549999406</v>
      </c>
      <c r="J459" s="38">
        <v>125.778359369</v>
      </c>
      <c r="K459" s="49" t="s">
        <v>6</v>
      </c>
      <c r="L459" s="49" t="s">
        <v>213</v>
      </c>
      <c r="M459" s="42">
        <v>0.15570970405825599</v>
      </c>
      <c r="N459" s="43">
        <v>4.5</v>
      </c>
      <c r="O459" s="48" t="s">
        <v>42</v>
      </c>
      <c r="P459" s="38" t="s">
        <v>42</v>
      </c>
      <c r="Q459" s="48" t="s">
        <v>42</v>
      </c>
    </row>
    <row r="460" spans="1:17">
      <c r="A460" s="38">
        <v>452</v>
      </c>
      <c r="B460" s="38" t="s">
        <v>1102</v>
      </c>
      <c r="C460" s="48" t="s">
        <v>1103</v>
      </c>
      <c r="D460" s="38" t="s">
        <v>41</v>
      </c>
      <c r="E460" s="38" t="s">
        <v>11</v>
      </c>
      <c r="F460" s="48" t="s">
        <v>42</v>
      </c>
      <c r="G460" s="38">
        <v>-8.5650576809999297</v>
      </c>
      <c r="H460" s="38">
        <v>125.592175082</v>
      </c>
      <c r="I460" s="38">
        <v>-8.5663328259999503</v>
      </c>
      <c r="J460" s="38">
        <v>125.592401751</v>
      </c>
      <c r="K460" s="49" t="s">
        <v>6</v>
      </c>
      <c r="L460" s="49" t="s">
        <v>213</v>
      </c>
      <c r="M460" s="42">
        <v>0.14339343842334201</v>
      </c>
      <c r="N460" s="43">
        <v>7.5</v>
      </c>
      <c r="O460" s="48" t="s">
        <v>42</v>
      </c>
      <c r="P460" s="38" t="s">
        <v>42</v>
      </c>
      <c r="Q460" s="48" t="s">
        <v>42</v>
      </c>
    </row>
    <row r="461" spans="1:17">
      <c r="A461" s="38">
        <v>453</v>
      </c>
      <c r="B461" s="38" t="s">
        <v>1104</v>
      </c>
      <c r="C461" s="48" t="s">
        <v>1105</v>
      </c>
      <c r="D461" s="38" t="s">
        <v>41</v>
      </c>
      <c r="E461" s="38" t="s">
        <v>11</v>
      </c>
      <c r="F461" s="48" t="s">
        <v>42</v>
      </c>
      <c r="G461" s="38">
        <v>-8.5681518029999797</v>
      </c>
      <c r="H461" s="38">
        <v>125.593423481</v>
      </c>
      <c r="I461" s="38">
        <v>-8.5695547729999397</v>
      </c>
      <c r="J461" s="38">
        <v>125.59350559000001</v>
      </c>
      <c r="K461" s="49" t="s">
        <v>6</v>
      </c>
      <c r="L461" s="49" t="s">
        <v>213</v>
      </c>
      <c r="M461" s="42">
        <v>0.157696491576404</v>
      </c>
      <c r="N461" s="43">
        <v>6</v>
      </c>
      <c r="O461" s="48" t="s">
        <v>42</v>
      </c>
      <c r="P461" s="38" t="s">
        <v>42</v>
      </c>
      <c r="Q461" s="48" t="s">
        <v>42</v>
      </c>
    </row>
    <row r="462" spans="1:17">
      <c r="A462" s="38">
        <v>454</v>
      </c>
      <c r="B462" s="38" t="s">
        <v>1106</v>
      </c>
      <c r="C462" s="48" t="s">
        <v>1107</v>
      </c>
      <c r="D462" s="38" t="s">
        <v>41</v>
      </c>
      <c r="E462" s="38" t="s">
        <v>11</v>
      </c>
      <c r="F462" s="48" t="s">
        <v>42</v>
      </c>
      <c r="G462" s="38">
        <v>-8.5695554429999596</v>
      </c>
      <c r="H462" s="38">
        <v>125.59350566400001</v>
      </c>
      <c r="I462" s="38">
        <v>-8.5704482229999694</v>
      </c>
      <c r="J462" s="38">
        <v>125.591965311</v>
      </c>
      <c r="K462" s="49" t="s">
        <v>6</v>
      </c>
      <c r="L462" s="49" t="s">
        <v>213</v>
      </c>
      <c r="M462" s="42">
        <v>0.221374379275776</v>
      </c>
      <c r="N462" s="43">
        <v>4.3</v>
      </c>
      <c r="O462" s="48" t="s">
        <v>42</v>
      </c>
      <c r="P462" s="38" t="s">
        <v>1108</v>
      </c>
      <c r="Q462" s="48" t="s">
        <v>42</v>
      </c>
    </row>
    <row r="463" spans="1:17">
      <c r="A463" s="38">
        <v>455</v>
      </c>
      <c r="B463" s="38" t="s">
        <v>1109</v>
      </c>
      <c r="C463" s="48" t="s">
        <v>1110</v>
      </c>
      <c r="D463" s="38" t="s">
        <v>41</v>
      </c>
      <c r="E463" s="38" t="s">
        <v>11</v>
      </c>
      <c r="F463" s="48" t="s">
        <v>42</v>
      </c>
      <c r="G463" s="38">
        <v>-8.5695554269999494</v>
      </c>
      <c r="H463" s="38">
        <v>125.59350567</v>
      </c>
      <c r="I463" s="38">
        <v>-8.56965009899994</v>
      </c>
      <c r="J463" s="38">
        <v>125.594700348</v>
      </c>
      <c r="K463" s="49" t="s">
        <v>6</v>
      </c>
      <c r="L463" s="49" t="s">
        <v>213</v>
      </c>
      <c r="M463" s="42">
        <v>0.133374730998364</v>
      </c>
      <c r="N463" s="43">
        <v>4.3</v>
      </c>
      <c r="O463" s="48" t="s">
        <v>42</v>
      </c>
      <c r="P463" s="38" t="s">
        <v>42</v>
      </c>
      <c r="Q463" s="48" t="s">
        <v>42</v>
      </c>
    </row>
    <row r="464" spans="1:17">
      <c r="A464" s="38">
        <v>456</v>
      </c>
      <c r="B464" s="38" t="s">
        <v>1111</v>
      </c>
      <c r="C464" s="48" t="s">
        <v>1112</v>
      </c>
      <c r="D464" s="38" t="s">
        <v>41</v>
      </c>
      <c r="E464" s="38" t="s">
        <v>11</v>
      </c>
      <c r="F464" s="48" t="s">
        <v>42</v>
      </c>
      <c r="G464" s="38">
        <v>-8.5662199009999505</v>
      </c>
      <c r="H464" s="38">
        <v>125.59720529400001</v>
      </c>
      <c r="I464" s="38">
        <v>-8.5633733909999705</v>
      </c>
      <c r="J464" s="38">
        <v>125.598401241</v>
      </c>
      <c r="K464" s="49" t="s">
        <v>6</v>
      </c>
      <c r="L464" s="49" t="s">
        <v>213</v>
      </c>
      <c r="M464" s="42">
        <v>1.09146125370078</v>
      </c>
      <c r="N464" s="43">
        <v>5</v>
      </c>
      <c r="O464" s="48" t="s">
        <v>42</v>
      </c>
      <c r="P464" s="38" t="s">
        <v>42</v>
      </c>
      <c r="Q464" s="48" t="s">
        <v>42</v>
      </c>
    </row>
    <row r="465" spans="1:17">
      <c r="A465" s="38">
        <v>457</v>
      </c>
      <c r="B465" s="38" t="s">
        <v>1113</v>
      </c>
      <c r="C465" s="48" t="s">
        <v>1114</v>
      </c>
      <c r="D465" s="38" t="s">
        <v>41</v>
      </c>
      <c r="E465" s="38" t="s">
        <v>11</v>
      </c>
      <c r="F465" s="48" t="s">
        <v>1115</v>
      </c>
      <c r="G465" s="38">
        <v>-8.5513502499999294</v>
      </c>
      <c r="H465" s="38">
        <v>125.54031795900001</v>
      </c>
      <c r="I465" s="38">
        <v>-8.5513526829999496</v>
      </c>
      <c r="J465" s="38">
        <v>125.540726539</v>
      </c>
      <c r="K465" s="49" t="s">
        <v>6</v>
      </c>
      <c r="L465" s="49" t="s">
        <v>213</v>
      </c>
      <c r="M465" s="42">
        <v>0.22091618971961899</v>
      </c>
      <c r="N465" s="43">
        <v>4</v>
      </c>
      <c r="O465" s="48" t="s">
        <v>42</v>
      </c>
      <c r="P465" s="38" t="s">
        <v>42</v>
      </c>
      <c r="Q465" s="48" t="s">
        <v>42</v>
      </c>
    </row>
    <row r="466" spans="1:17">
      <c r="A466" s="38">
        <v>458</v>
      </c>
      <c r="B466" s="38" t="s">
        <v>1116</v>
      </c>
      <c r="C466" s="48" t="s">
        <v>1117</v>
      </c>
      <c r="D466" s="38" t="s">
        <v>41</v>
      </c>
      <c r="E466" s="38" t="s">
        <v>11</v>
      </c>
      <c r="F466" s="48" t="s">
        <v>1115</v>
      </c>
      <c r="G466" s="38">
        <v>-8.5480330649999701</v>
      </c>
      <c r="H466" s="38">
        <v>125.541052822</v>
      </c>
      <c r="I466" s="38">
        <v>-8.5474466339999307</v>
      </c>
      <c r="J466" s="38">
        <v>125.54105541600001</v>
      </c>
      <c r="K466" s="49" t="s">
        <v>6</v>
      </c>
      <c r="L466" s="49" t="s">
        <v>213</v>
      </c>
      <c r="M466" s="42">
        <v>0.32780440568714703</v>
      </c>
      <c r="N466" s="43">
        <v>3</v>
      </c>
      <c r="O466" s="48" t="s">
        <v>42</v>
      </c>
      <c r="P466" s="38" t="s">
        <v>42</v>
      </c>
      <c r="Q466" s="48" t="s">
        <v>42</v>
      </c>
    </row>
    <row r="467" spans="1:17">
      <c r="A467" s="38">
        <v>459</v>
      </c>
      <c r="B467" s="38" t="s">
        <v>1118</v>
      </c>
      <c r="C467" s="48" t="s">
        <v>1119</v>
      </c>
      <c r="D467" s="38" t="s">
        <v>41</v>
      </c>
      <c r="E467" s="38" t="s">
        <v>11</v>
      </c>
      <c r="F467" s="48" t="s">
        <v>1115</v>
      </c>
      <c r="G467" s="38">
        <v>-8.5474252149999792</v>
      </c>
      <c r="H467" s="38">
        <v>125.54117712599999</v>
      </c>
      <c r="I467" s="38">
        <v>-8.5480109139999705</v>
      </c>
      <c r="J467" s="38">
        <v>125.541235011</v>
      </c>
      <c r="K467" s="49" t="s">
        <v>6</v>
      </c>
      <c r="L467" s="49" t="s">
        <v>213</v>
      </c>
      <c r="M467" s="42">
        <v>6.5131107004252606E-2</v>
      </c>
      <c r="N467" s="43">
        <v>3</v>
      </c>
      <c r="O467" s="48" t="s">
        <v>42</v>
      </c>
      <c r="P467" s="38" t="s">
        <v>42</v>
      </c>
      <c r="Q467" s="48" t="s">
        <v>42</v>
      </c>
    </row>
    <row r="468" spans="1:17">
      <c r="A468" s="38">
        <v>460</v>
      </c>
      <c r="B468" s="38" t="s">
        <v>1120</v>
      </c>
      <c r="C468" s="48" t="s">
        <v>1121</v>
      </c>
      <c r="D468" s="38" t="s">
        <v>41</v>
      </c>
      <c r="E468" s="38" t="s">
        <v>11</v>
      </c>
      <c r="F468" s="48" t="s">
        <v>1115</v>
      </c>
      <c r="G468" s="38">
        <v>-8.5474509829999796</v>
      </c>
      <c r="H468" s="38">
        <v>125.54149810600001</v>
      </c>
      <c r="I468" s="38">
        <v>-8.5478910949999491</v>
      </c>
      <c r="J468" s="38">
        <v>125.541551231</v>
      </c>
      <c r="K468" s="49" t="s">
        <v>6</v>
      </c>
      <c r="L468" s="49" t="s">
        <v>213</v>
      </c>
      <c r="M468" s="42">
        <v>4.9054691111554999E-2</v>
      </c>
      <c r="N468" s="43">
        <v>3</v>
      </c>
      <c r="O468" s="48" t="s">
        <v>42</v>
      </c>
      <c r="P468" s="38" t="s">
        <v>42</v>
      </c>
      <c r="Q468" s="48" t="s">
        <v>42</v>
      </c>
    </row>
    <row r="469" spans="1:17">
      <c r="A469" s="38">
        <v>461</v>
      </c>
      <c r="B469" s="38" t="s">
        <v>1122</v>
      </c>
      <c r="C469" s="48" t="s">
        <v>1123</v>
      </c>
      <c r="D469" s="38" t="s">
        <v>41</v>
      </c>
      <c r="E469" s="38" t="s">
        <v>11</v>
      </c>
      <c r="F469" s="48" t="s">
        <v>1115</v>
      </c>
      <c r="G469" s="38">
        <v>-8.5473768199999505</v>
      </c>
      <c r="H469" s="38">
        <v>125.542058606</v>
      </c>
      <c r="I469" s="38">
        <v>-8.5478134769999805</v>
      </c>
      <c r="J469" s="38">
        <v>125.542121794</v>
      </c>
      <c r="K469" s="49" t="s">
        <v>6</v>
      </c>
      <c r="L469" s="49" t="s">
        <v>213</v>
      </c>
      <c r="M469" s="42">
        <v>4.8820523831855298E-2</v>
      </c>
      <c r="N469" s="43">
        <v>3</v>
      </c>
      <c r="O469" s="48" t="s">
        <v>42</v>
      </c>
      <c r="P469" s="38" t="s">
        <v>42</v>
      </c>
      <c r="Q469" s="48" t="s">
        <v>42</v>
      </c>
    </row>
    <row r="470" spans="1:17">
      <c r="A470" s="38">
        <v>462</v>
      </c>
      <c r="B470" s="38" t="s">
        <v>1124</v>
      </c>
      <c r="C470" s="48" t="s">
        <v>1125</v>
      </c>
      <c r="D470" s="38" t="s">
        <v>41</v>
      </c>
      <c r="E470" s="38" t="s">
        <v>11</v>
      </c>
      <c r="F470" s="48" t="s">
        <v>1115</v>
      </c>
      <c r="G470" s="38">
        <v>-8.5457672269999403</v>
      </c>
      <c r="H470" s="38">
        <v>125.541165105</v>
      </c>
      <c r="I470" s="38">
        <v>-8.5464876619999508</v>
      </c>
      <c r="J470" s="38">
        <v>125.54143489099999</v>
      </c>
      <c r="K470" s="49" t="s">
        <v>6</v>
      </c>
      <c r="L470" s="49" t="s">
        <v>213</v>
      </c>
      <c r="M470" s="42">
        <v>0.12714424641869401</v>
      </c>
      <c r="N470" s="43">
        <v>3</v>
      </c>
      <c r="O470" s="48" t="s">
        <v>42</v>
      </c>
      <c r="P470" s="38" t="s">
        <v>42</v>
      </c>
      <c r="Q470" s="48" t="s">
        <v>42</v>
      </c>
    </row>
    <row r="471" spans="1:17">
      <c r="A471" s="38">
        <v>463</v>
      </c>
      <c r="B471" s="38" t="s">
        <v>1126</v>
      </c>
      <c r="C471" s="48" t="s">
        <v>1127</v>
      </c>
      <c r="D471" s="38" t="s">
        <v>41</v>
      </c>
      <c r="E471" s="38" t="s">
        <v>11</v>
      </c>
      <c r="F471" s="48" t="s">
        <v>1115</v>
      </c>
      <c r="G471" s="38">
        <v>-8.5457401309999508</v>
      </c>
      <c r="H471" s="38">
        <v>125.54155546699999</v>
      </c>
      <c r="I471" s="38">
        <v>-8.5455195249999694</v>
      </c>
      <c r="J471" s="38">
        <v>125.542132688</v>
      </c>
      <c r="K471" s="49" t="s">
        <v>6</v>
      </c>
      <c r="L471" s="49" t="s">
        <v>213</v>
      </c>
      <c r="M471" s="42">
        <v>8.33675407021853E-2</v>
      </c>
      <c r="N471" s="43">
        <v>3</v>
      </c>
      <c r="O471" s="48" t="s">
        <v>42</v>
      </c>
      <c r="P471" s="38" t="s">
        <v>42</v>
      </c>
      <c r="Q471" s="48" t="s">
        <v>42</v>
      </c>
    </row>
    <row r="472" spans="1:17">
      <c r="A472" s="38">
        <v>464</v>
      </c>
      <c r="B472" s="38" t="s">
        <v>1128</v>
      </c>
      <c r="C472" s="48" t="s">
        <v>1129</v>
      </c>
      <c r="D472" s="38" t="s">
        <v>41</v>
      </c>
      <c r="E472" s="38" t="s">
        <v>11</v>
      </c>
      <c r="F472" s="48" t="s">
        <v>1115</v>
      </c>
      <c r="G472" s="38">
        <v>-8.5457265449999795</v>
      </c>
      <c r="H472" s="38">
        <v>125.54174396499999</v>
      </c>
      <c r="I472" s="38">
        <v>-8.54550060999998</v>
      </c>
      <c r="J472" s="38">
        <v>125.541729664</v>
      </c>
      <c r="K472" s="49" t="s">
        <v>6</v>
      </c>
      <c r="L472" s="49" t="s">
        <v>213</v>
      </c>
      <c r="M472" s="42">
        <v>2.5051935761442299E-2</v>
      </c>
      <c r="N472" s="43">
        <v>2.5</v>
      </c>
      <c r="O472" s="48" t="s">
        <v>42</v>
      </c>
      <c r="P472" s="38" t="s">
        <v>42</v>
      </c>
      <c r="Q472" s="48" t="s">
        <v>42</v>
      </c>
    </row>
    <row r="473" spans="1:17">
      <c r="A473" s="38">
        <v>465</v>
      </c>
      <c r="B473" s="38" t="s">
        <v>1130</v>
      </c>
      <c r="C473" s="48" t="s">
        <v>1131</v>
      </c>
      <c r="D473" s="38" t="s">
        <v>41</v>
      </c>
      <c r="E473" s="38" t="s">
        <v>11</v>
      </c>
      <c r="F473" s="48" t="s">
        <v>1115</v>
      </c>
      <c r="G473" s="38">
        <v>-8.5466018599999494</v>
      </c>
      <c r="H473" s="38">
        <v>125.54229153599999</v>
      </c>
      <c r="I473" s="38">
        <v>-8.5458793699999696</v>
      </c>
      <c r="J473" s="38">
        <v>125.542165435</v>
      </c>
      <c r="K473" s="49" t="s">
        <v>6</v>
      </c>
      <c r="L473" s="49" t="s">
        <v>213</v>
      </c>
      <c r="M473" s="42">
        <v>8.1159386434818001E-2</v>
      </c>
      <c r="N473" s="43">
        <v>3</v>
      </c>
      <c r="O473" s="48" t="s">
        <v>42</v>
      </c>
      <c r="P473" s="38" t="s">
        <v>42</v>
      </c>
      <c r="Q473" s="48" t="s">
        <v>42</v>
      </c>
    </row>
    <row r="474" spans="1:17">
      <c r="A474" s="38">
        <v>466</v>
      </c>
      <c r="B474" s="38" t="s">
        <v>1132</v>
      </c>
      <c r="C474" s="48" t="s">
        <v>1133</v>
      </c>
      <c r="D474" s="38" t="s">
        <v>41</v>
      </c>
      <c r="E474" s="38" t="s">
        <v>11</v>
      </c>
      <c r="F474" s="48" t="s">
        <v>1115</v>
      </c>
      <c r="G474" s="38">
        <v>-8.5461320209999503</v>
      </c>
      <c r="H474" s="38">
        <v>125.542211873</v>
      </c>
      <c r="I474" s="38">
        <v>-8.5458808109999609</v>
      </c>
      <c r="J474" s="38">
        <v>125.542165459</v>
      </c>
      <c r="K474" s="49" t="s">
        <v>6</v>
      </c>
      <c r="L474" s="49" t="s">
        <v>213</v>
      </c>
      <c r="M474" s="42">
        <v>0.16785919348368</v>
      </c>
      <c r="N474" s="43">
        <v>3</v>
      </c>
      <c r="O474" s="48" t="s">
        <v>42</v>
      </c>
      <c r="P474" s="38" t="s">
        <v>42</v>
      </c>
      <c r="Q474" s="48" t="s">
        <v>42</v>
      </c>
    </row>
    <row r="475" spans="1:17">
      <c r="A475" s="38">
        <v>467</v>
      </c>
      <c r="B475" s="38" t="s">
        <v>1134</v>
      </c>
      <c r="C475" s="48" t="s">
        <v>1135</v>
      </c>
      <c r="D475" s="38" t="s">
        <v>41</v>
      </c>
      <c r="E475" s="38" t="s">
        <v>11</v>
      </c>
      <c r="F475" s="48" t="s">
        <v>1115</v>
      </c>
      <c r="G475" s="38">
        <v>-8.5465994939999597</v>
      </c>
      <c r="H475" s="38">
        <v>125.54227359799999</v>
      </c>
      <c r="I475" s="38">
        <v>-8.5468514489999698</v>
      </c>
      <c r="J475" s="38">
        <v>125.54223709</v>
      </c>
      <c r="K475" s="49" t="s">
        <v>6</v>
      </c>
      <c r="L475" s="49" t="s">
        <v>213</v>
      </c>
      <c r="M475" s="42">
        <v>2.817134532829E-2</v>
      </c>
      <c r="N475" s="43">
        <v>2</v>
      </c>
      <c r="O475" s="48" t="s">
        <v>42</v>
      </c>
      <c r="P475" s="38" t="s">
        <v>42</v>
      </c>
      <c r="Q475" s="48" t="s">
        <v>42</v>
      </c>
    </row>
    <row r="476" spans="1:17">
      <c r="A476" s="38">
        <v>468</v>
      </c>
      <c r="B476" s="38" t="s">
        <v>1136</v>
      </c>
      <c r="C476" s="48" t="s">
        <v>1137</v>
      </c>
      <c r="D476" s="38" t="s">
        <v>41</v>
      </c>
      <c r="E476" s="38" t="s">
        <v>11</v>
      </c>
      <c r="F476" s="48" t="s">
        <v>1115</v>
      </c>
      <c r="G476" s="38">
        <v>-8.5449790139999795</v>
      </c>
      <c r="H476" s="38">
        <v>125.54127184399999</v>
      </c>
      <c r="I476" s="38">
        <v>-8.5451676079999306</v>
      </c>
      <c r="J476" s="38">
        <v>125.54232674799999</v>
      </c>
      <c r="K476" s="49" t="s">
        <v>6</v>
      </c>
      <c r="L476" s="49" t="s">
        <v>213</v>
      </c>
      <c r="M476" s="42">
        <v>0.118098409809951</v>
      </c>
      <c r="N476" s="43">
        <v>3</v>
      </c>
      <c r="O476" s="48" t="s">
        <v>42</v>
      </c>
      <c r="P476" s="38" t="s">
        <v>42</v>
      </c>
      <c r="Q476" s="48" t="s">
        <v>42</v>
      </c>
    </row>
    <row r="477" spans="1:17">
      <c r="A477" s="38">
        <v>469</v>
      </c>
      <c r="B477" s="38" t="s">
        <v>1138</v>
      </c>
      <c r="C477" s="48" t="s">
        <v>1139</v>
      </c>
      <c r="D477" s="38" t="s">
        <v>41</v>
      </c>
      <c r="E477" s="38" t="s">
        <v>11</v>
      </c>
      <c r="F477" s="48" t="s">
        <v>1115</v>
      </c>
      <c r="G477" s="38">
        <v>-8.5447639439999499</v>
      </c>
      <c r="H477" s="38">
        <v>125.541290601</v>
      </c>
      <c r="I477" s="38">
        <v>-8.5448330719999603</v>
      </c>
      <c r="J477" s="38">
        <v>125.541759309</v>
      </c>
      <c r="K477" s="49" t="s">
        <v>6</v>
      </c>
      <c r="L477" s="49" t="s">
        <v>213</v>
      </c>
      <c r="M477" s="42">
        <v>5.2204110498031503E-2</v>
      </c>
      <c r="N477" s="43">
        <v>2.5</v>
      </c>
      <c r="O477" s="48" t="s">
        <v>42</v>
      </c>
      <c r="P477" s="38" t="s">
        <v>42</v>
      </c>
      <c r="Q477" s="48" t="s">
        <v>42</v>
      </c>
    </row>
    <row r="478" spans="1:17">
      <c r="A478" s="38">
        <v>470</v>
      </c>
      <c r="B478" s="38" t="s">
        <v>1140</v>
      </c>
      <c r="C478" s="48" t="s">
        <v>1141</v>
      </c>
      <c r="D478" s="38" t="s">
        <v>41</v>
      </c>
      <c r="E478" s="38" t="s">
        <v>11</v>
      </c>
      <c r="F478" s="48" t="s">
        <v>1115</v>
      </c>
      <c r="G478" s="38">
        <v>-8.5440931039999608</v>
      </c>
      <c r="H478" s="38">
        <v>125.541419894</v>
      </c>
      <c r="I478" s="38">
        <v>-8.5449332029999692</v>
      </c>
      <c r="J478" s="38">
        <v>125.54317118199999</v>
      </c>
      <c r="K478" s="49" t="s">
        <v>6</v>
      </c>
      <c r="L478" s="49" t="s">
        <v>213</v>
      </c>
      <c r="M478" s="42">
        <v>0.21588191688030001</v>
      </c>
      <c r="N478" s="43">
        <v>3</v>
      </c>
      <c r="O478" s="48" t="s">
        <v>42</v>
      </c>
      <c r="P478" s="38" t="s">
        <v>42</v>
      </c>
      <c r="Q478" s="48" t="s">
        <v>42</v>
      </c>
    </row>
    <row r="479" spans="1:17">
      <c r="A479" s="38">
        <v>471</v>
      </c>
      <c r="B479" s="38" t="s">
        <v>1142</v>
      </c>
      <c r="C479" s="48" t="s">
        <v>1143</v>
      </c>
      <c r="D479" s="38" t="s">
        <v>41</v>
      </c>
      <c r="E479" s="38" t="s">
        <v>11</v>
      </c>
      <c r="F479" s="48" t="s">
        <v>1115</v>
      </c>
      <c r="G479" s="38">
        <v>-8.5441818799999396</v>
      </c>
      <c r="H479" s="38">
        <v>125.54163086200001</v>
      </c>
      <c r="I479" s="38">
        <v>-8.5441604339999309</v>
      </c>
      <c r="J479" s="38">
        <v>125.542045229</v>
      </c>
      <c r="K479" s="49" t="s">
        <v>6</v>
      </c>
      <c r="L479" s="49" t="s">
        <v>213</v>
      </c>
      <c r="M479" s="42">
        <v>4.64705215388201E-2</v>
      </c>
      <c r="N479" s="43">
        <v>2.5</v>
      </c>
      <c r="O479" s="48" t="s">
        <v>42</v>
      </c>
      <c r="P479" s="38" t="s">
        <v>42</v>
      </c>
      <c r="Q479" s="48" t="s">
        <v>42</v>
      </c>
    </row>
    <row r="480" spans="1:17">
      <c r="A480" s="38">
        <v>472</v>
      </c>
      <c r="B480" s="38" t="s">
        <v>1144</v>
      </c>
      <c r="C480" s="48" t="s">
        <v>1145</v>
      </c>
      <c r="D480" s="38" t="s">
        <v>41</v>
      </c>
      <c r="E480" s="38" t="s">
        <v>11</v>
      </c>
      <c r="F480" s="48" t="s">
        <v>1115</v>
      </c>
      <c r="G480" s="38">
        <v>-8.5416670399999397</v>
      </c>
      <c r="H480" s="38">
        <v>125.542353703</v>
      </c>
      <c r="I480" s="38">
        <v>-8.5421402599999396</v>
      </c>
      <c r="J480" s="38">
        <v>125.543278442</v>
      </c>
      <c r="K480" s="49" t="s">
        <v>6</v>
      </c>
      <c r="L480" s="49" t="s">
        <v>213</v>
      </c>
      <c r="M480" s="42">
        <v>0.114554784103786</v>
      </c>
      <c r="N480" s="43">
        <v>3</v>
      </c>
      <c r="O480" s="48" t="s">
        <v>42</v>
      </c>
      <c r="P480" s="38" t="s">
        <v>42</v>
      </c>
      <c r="Q480" s="48" t="s">
        <v>42</v>
      </c>
    </row>
    <row r="481" spans="1:17">
      <c r="A481" s="38">
        <v>473</v>
      </c>
      <c r="B481" s="38" t="s">
        <v>1146</v>
      </c>
      <c r="C481" s="48" t="s">
        <v>1147</v>
      </c>
      <c r="D481" s="38" t="s">
        <v>41</v>
      </c>
      <c r="E481" s="38" t="s">
        <v>11</v>
      </c>
      <c r="F481" s="48" t="s">
        <v>1115</v>
      </c>
      <c r="G481" s="38">
        <v>-8.5419247459999497</v>
      </c>
      <c r="H481" s="38">
        <v>125.542869142</v>
      </c>
      <c r="I481" s="38">
        <v>-8.5431945389999608</v>
      </c>
      <c r="J481" s="38">
        <v>125.54251758700001</v>
      </c>
      <c r="K481" s="49" t="s">
        <v>6</v>
      </c>
      <c r="L481" s="49" t="s">
        <v>213</v>
      </c>
      <c r="M481" s="42">
        <v>0.14576812308873499</v>
      </c>
      <c r="N481" s="43">
        <v>3</v>
      </c>
      <c r="O481" s="48" t="s">
        <v>42</v>
      </c>
      <c r="P481" s="38" t="s">
        <v>42</v>
      </c>
      <c r="Q481" s="48" t="s">
        <v>42</v>
      </c>
    </row>
    <row r="482" spans="1:17">
      <c r="A482" s="38">
        <v>474</v>
      </c>
      <c r="B482" s="38" t="s">
        <v>1148</v>
      </c>
      <c r="C482" s="48" t="s">
        <v>1149</v>
      </c>
      <c r="D482" s="38" t="s">
        <v>41</v>
      </c>
      <c r="E482" s="38" t="s">
        <v>11</v>
      </c>
      <c r="F482" s="48" t="s">
        <v>1115</v>
      </c>
      <c r="G482" s="38">
        <v>-8.54213675099993</v>
      </c>
      <c r="H482" s="38">
        <v>125.5432727</v>
      </c>
      <c r="I482" s="38">
        <v>-8.5433619459999495</v>
      </c>
      <c r="J482" s="38">
        <v>125.542829228</v>
      </c>
      <c r="K482" s="49" t="s">
        <v>6</v>
      </c>
      <c r="L482" s="49" t="s">
        <v>213</v>
      </c>
      <c r="M482" s="42">
        <v>0.14641027639835899</v>
      </c>
      <c r="N482" s="43">
        <v>3</v>
      </c>
      <c r="O482" s="48" t="s">
        <v>42</v>
      </c>
      <c r="P482" s="38" t="s">
        <v>42</v>
      </c>
      <c r="Q482" s="48" t="s">
        <v>42</v>
      </c>
    </row>
    <row r="483" spans="1:17">
      <c r="A483" s="38">
        <v>475</v>
      </c>
      <c r="B483" s="38" t="s">
        <v>1150</v>
      </c>
      <c r="C483" s="48" t="s">
        <v>1151</v>
      </c>
      <c r="D483" s="38" t="s">
        <v>41</v>
      </c>
      <c r="E483" s="38" t="s">
        <v>11</v>
      </c>
      <c r="F483" s="48" t="s">
        <v>1115</v>
      </c>
      <c r="G483" s="38">
        <v>-8.5433599859999294</v>
      </c>
      <c r="H483" s="38">
        <v>125.54282907699999</v>
      </c>
      <c r="I483" s="38">
        <v>-8.5435401149999297</v>
      </c>
      <c r="J483" s="38">
        <v>125.54310105899999</v>
      </c>
      <c r="K483" s="49" t="s">
        <v>6</v>
      </c>
      <c r="L483" s="49" t="s">
        <v>213</v>
      </c>
      <c r="M483" s="42">
        <v>3.5990842434905301E-2</v>
      </c>
      <c r="N483" s="43">
        <v>3</v>
      </c>
      <c r="O483" s="48" t="s">
        <v>42</v>
      </c>
      <c r="P483" s="38" t="s">
        <v>42</v>
      </c>
      <c r="Q483" s="48" t="s">
        <v>42</v>
      </c>
    </row>
    <row r="484" spans="1:17">
      <c r="A484" s="38">
        <v>476</v>
      </c>
      <c r="B484" s="38" t="s">
        <v>1152</v>
      </c>
      <c r="C484" s="48" t="s">
        <v>1153</v>
      </c>
      <c r="D484" s="38" t="s">
        <v>41</v>
      </c>
      <c r="E484" s="38" t="s">
        <v>11</v>
      </c>
      <c r="F484" s="48" t="s">
        <v>1115</v>
      </c>
      <c r="G484" s="38">
        <v>-8.5423655919999497</v>
      </c>
      <c r="H484" s="38">
        <v>125.54318614</v>
      </c>
      <c r="I484" s="38">
        <v>-8.5427310589999497</v>
      </c>
      <c r="J484" s="38">
        <v>125.543814875</v>
      </c>
      <c r="K484" s="49" t="s">
        <v>6</v>
      </c>
      <c r="L484" s="49" t="s">
        <v>213</v>
      </c>
      <c r="M484" s="42">
        <v>8.0458245217497601E-2</v>
      </c>
      <c r="N484" s="43">
        <v>3</v>
      </c>
      <c r="O484" s="48" t="s">
        <v>42</v>
      </c>
      <c r="P484" s="38" t="s">
        <v>42</v>
      </c>
      <c r="Q484" s="48" t="s">
        <v>42</v>
      </c>
    </row>
    <row r="485" spans="1:17">
      <c r="A485" s="38">
        <v>477</v>
      </c>
      <c r="B485" s="38" t="s">
        <v>1154</v>
      </c>
      <c r="C485" s="48" t="s">
        <v>1155</v>
      </c>
      <c r="D485" s="38" t="s">
        <v>41</v>
      </c>
      <c r="E485" s="38" t="s">
        <v>11</v>
      </c>
      <c r="F485" s="48" t="s">
        <v>1115</v>
      </c>
      <c r="G485" s="38">
        <v>-8.5419681639999698</v>
      </c>
      <c r="H485" s="38">
        <v>125.54427714400001</v>
      </c>
      <c r="I485" s="38">
        <v>-8.5437578409999393</v>
      </c>
      <c r="J485" s="38">
        <v>125.543334628</v>
      </c>
      <c r="K485" s="49" t="s">
        <v>6</v>
      </c>
      <c r="L485" s="49" t="s">
        <v>213</v>
      </c>
      <c r="M485" s="42">
        <v>0.22598445060008701</v>
      </c>
      <c r="N485" s="43">
        <v>3</v>
      </c>
      <c r="O485" s="48" t="s">
        <v>42</v>
      </c>
      <c r="P485" s="38" t="s">
        <v>42</v>
      </c>
      <c r="Q485" s="48" t="s">
        <v>42</v>
      </c>
    </row>
    <row r="486" spans="1:17">
      <c r="A486" s="38">
        <v>478</v>
      </c>
      <c r="B486" s="38" t="s">
        <v>1156</v>
      </c>
      <c r="C486" s="48" t="s">
        <v>1157</v>
      </c>
      <c r="D486" s="38" t="s">
        <v>41</v>
      </c>
      <c r="E486" s="38" t="s">
        <v>11</v>
      </c>
      <c r="F486" s="48" t="s">
        <v>1115</v>
      </c>
      <c r="G486" s="38">
        <v>-8.5446859129999702</v>
      </c>
      <c r="H486" s="38">
        <v>125.54540761600001</v>
      </c>
      <c r="I486" s="38">
        <v>-8.5443971159999705</v>
      </c>
      <c r="J486" s="38">
        <v>125.544324718</v>
      </c>
      <c r="K486" s="49" t="s">
        <v>6</v>
      </c>
      <c r="L486" s="49" t="s">
        <v>213</v>
      </c>
      <c r="M486" s="42">
        <v>0.124138152270892</v>
      </c>
      <c r="N486" s="43">
        <v>3</v>
      </c>
      <c r="O486" s="48" t="s">
        <v>42</v>
      </c>
      <c r="P486" s="38" t="s">
        <v>42</v>
      </c>
      <c r="Q486" s="48" t="s">
        <v>42</v>
      </c>
    </row>
    <row r="487" spans="1:17">
      <c r="A487" s="38">
        <v>479</v>
      </c>
      <c r="B487" s="38" t="s">
        <v>1158</v>
      </c>
      <c r="C487" s="48" t="s">
        <v>1159</v>
      </c>
      <c r="D487" s="38" t="s">
        <v>41</v>
      </c>
      <c r="E487" s="38" t="s">
        <v>11</v>
      </c>
      <c r="F487" s="48" t="s">
        <v>1115</v>
      </c>
      <c r="G487" s="38">
        <v>-8.5464728209999503</v>
      </c>
      <c r="H487" s="38">
        <v>125.544241527</v>
      </c>
      <c r="I487" s="38">
        <v>-8.54519600399993</v>
      </c>
      <c r="J487" s="38">
        <v>125.54342550200001</v>
      </c>
      <c r="K487" s="49" t="s">
        <v>6</v>
      </c>
      <c r="L487" s="49" t="s">
        <v>213</v>
      </c>
      <c r="M487" s="42">
        <v>0.20690910212021299</v>
      </c>
      <c r="N487" s="43">
        <v>3</v>
      </c>
      <c r="O487" s="48" t="s">
        <v>42</v>
      </c>
      <c r="P487" s="38" t="s">
        <v>42</v>
      </c>
      <c r="Q487" s="48" t="s">
        <v>42</v>
      </c>
    </row>
    <row r="488" spans="1:17">
      <c r="A488" s="38">
        <v>480</v>
      </c>
      <c r="B488" s="38" t="s">
        <v>1160</v>
      </c>
      <c r="C488" s="48" t="s">
        <v>1161</v>
      </c>
      <c r="D488" s="38" t="s">
        <v>41</v>
      </c>
      <c r="E488" s="38" t="s">
        <v>11</v>
      </c>
      <c r="F488" s="48" t="s">
        <v>1115</v>
      </c>
      <c r="G488" s="38">
        <v>-8.5456559129999601</v>
      </c>
      <c r="H488" s="38">
        <v>125.543679118</v>
      </c>
      <c r="I488" s="38">
        <v>-8.5451316419999408</v>
      </c>
      <c r="J488" s="38">
        <v>125.54387152</v>
      </c>
      <c r="K488" s="49" t="s">
        <v>6</v>
      </c>
      <c r="L488" s="49" t="s">
        <v>213</v>
      </c>
      <c r="M488" s="42">
        <v>6.19169028871129E-2</v>
      </c>
      <c r="N488" s="43">
        <v>3</v>
      </c>
      <c r="O488" s="48" t="s">
        <v>42</v>
      </c>
      <c r="P488" s="38" t="s">
        <v>42</v>
      </c>
      <c r="Q488" s="48" t="s">
        <v>42</v>
      </c>
    </row>
    <row r="489" spans="1:17">
      <c r="A489" s="38">
        <v>481</v>
      </c>
      <c r="B489" s="38" t="s">
        <v>1162</v>
      </c>
      <c r="C489" s="48" t="s">
        <v>1163</v>
      </c>
      <c r="D489" s="38" t="s">
        <v>41</v>
      </c>
      <c r="E489" s="38" t="s">
        <v>11</v>
      </c>
      <c r="F489" s="48" t="s">
        <v>1115</v>
      </c>
      <c r="G489" s="38">
        <v>-8.5471081469999604</v>
      </c>
      <c r="H489" s="38">
        <v>125.543773763</v>
      </c>
      <c r="I489" s="38">
        <v>-8.5471127919999503</v>
      </c>
      <c r="J489" s="38">
        <v>125.544517566</v>
      </c>
      <c r="K489" s="49" t="s">
        <v>6</v>
      </c>
      <c r="L489" s="49" t="s">
        <v>213</v>
      </c>
      <c r="M489" s="42">
        <v>9.0323549088164506E-2</v>
      </c>
      <c r="N489" s="43">
        <v>3</v>
      </c>
      <c r="O489" s="48" t="s">
        <v>42</v>
      </c>
      <c r="P489" s="38" t="s">
        <v>42</v>
      </c>
      <c r="Q489" s="48" t="s">
        <v>42</v>
      </c>
    </row>
    <row r="490" spans="1:17">
      <c r="A490" s="38">
        <v>482</v>
      </c>
      <c r="B490" s="38" t="s">
        <v>1164</v>
      </c>
      <c r="C490" s="48" t="s">
        <v>1165</v>
      </c>
      <c r="D490" s="38" t="s">
        <v>41</v>
      </c>
      <c r="E490" s="38" t="s">
        <v>11</v>
      </c>
      <c r="F490" s="48" t="s">
        <v>1115</v>
      </c>
      <c r="G490" s="38">
        <v>-8.5480868839999307</v>
      </c>
      <c r="H490" s="38">
        <v>125.543428045</v>
      </c>
      <c r="I490" s="38">
        <v>-8.5484652069999392</v>
      </c>
      <c r="J490" s="38">
        <v>125.54453464300001</v>
      </c>
      <c r="K490" s="49" t="s">
        <v>6</v>
      </c>
      <c r="L490" s="49" t="s">
        <v>213</v>
      </c>
      <c r="M490" s="42">
        <v>0.153494105400027</v>
      </c>
      <c r="N490" s="43">
        <v>3</v>
      </c>
      <c r="O490" s="48" t="s">
        <v>42</v>
      </c>
      <c r="P490" s="38" t="s">
        <v>42</v>
      </c>
      <c r="Q490" s="48" t="s">
        <v>42</v>
      </c>
    </row>
    <row r="491" spans="1:17">
      <c r="A491" s="38">
        <v>483</v>
      </c>
      <c r="B491" s="38" t="s">
        <v>1166</v>
      </c>
      <c r="C491" s="48" t="s">
        <v>1167</v>
      </c>
      <c r="D491" s="38" t="s">
        <v>41</v>
      </c>
      <c r="E491" s="38" t="s">
        <v>11</v>
      </c>
      <c r="F491" s="48" t="s">
        <v>1115</v>
      </c>
      <c r="G491" s="38">
        <v>-8.5498185279999497</v>
      </c>
      <c r="H491" s="38">
        <v>125.543414786</v>
      </c>
      <c r="I491" s="38">
        <v>-8.5498592259999704</v>
      </c>
      <c r="J491" s="38">
        <v>125.544434704</v>
      </c>
      <c r="K491" s="49" t="s">
        <v>6</v>
      </c>
      <c r="L491" s="49" t="s">
        <v>213</v>
      </c>
      <c r="M491" s="42">
        <v>0.112459697960965</v>
      </c>
      <c r="N491" s="43">
        <v>3</v>
      </c>
      <c r="O491" s="48" t="s">
        <v>42</v>
      </c>
      <c r="P491" s="38" t="s">
        <v>42</v>
      </c>
      <c r="Q491" s="48" t="s">
        <v>42</v>
      </c>
    </row>
    <row r="492" spans="1:17">
      <c r="A492" s="38">
        <v>484</v>
      </c>
      <c r="B492" s="38" t="s">
        <v>1168</v>
      </c>
      <c r="C492" s="48" t="s">
        <v>1169</v>
      </c>
      <c r="D492" s="38" t="s">
        <v>41</v>
      </c>
      <c r="E492" s="38" t="s">
        <v>11</v>
      </c>
      <c r="F492" s="48" t="s">
        <v>1115</v>
      </c>
      <c r="G492" s="38">
        <v>-8.5502712559999701</v>
      </c>
      <c r="H492" s="38">
        <v>125.54342321999999</v>
      </c>
      <c r="I492" s="38">
        <v>-8.5502365669999598</v>
      </c>
      <c r="J492" s="38">
        <v>125.543931323</v>
      </c>
      <c r="K492" s="49" t="s">
        <v>6</v>
      </c>
      <c r="L492" s="49" t="s">
        <v>213</v>
      </c>
      <c r="M492" s="42">
        <v>5.8302795874839303E-2</v>
      </c>
      <c r="N492" s="43">
        <v>2.5</v>
      </c>
      <c r="O492" s="48" t="s">
        <v>42</v>
      </c>
      <c r="P492" s="38" t="s">
        <v>42</v>
      </c>
      <c r="Q492" s="48" t="s">
        <v>42</v>
      </c>
    </row>
    <row r="493" spans="1:17">
      <c r="A493" s="38">
        <v>485</v>
      </c>
      <c r="B493" s="38" t="s">
        <v>1170</v>
      </c>
      <c r="C493" s="48" t="s">
        <v>1171</v>
      </c>
      <c r="D493" s="38" t="s">
        <v>41</v>
      </c>
      <c r="E493" s="38" t="s">
        <v>11</v>
      </c>
      <c r="F493" s="48" t="s">
        <v>1115</v>
      </c>
      <c r="G493" s="38">
        <v>-8.5509064939999497</v>
      </c>
      <c r="H493" s="38">
        <v>125.543456933</v>
      </c>
      <c r="I493" s="38">
        <v>-8.5516186129999596</v>
      </c>
      <c r="J493" s="38">
        <v>125.544434815</v>
      </c>
      <c r="K493" s="49" t="s">
        <v>6</v>
      </c>
      <c r="L493" s="49" t="s">
        <v>213</v>
      </c>
      <c r="M493" s="42">
        <v>0.18460481404398199</v>
      </c>
      <c r="N493" s="43">
        <v>3</v>
      </c>
      <c r="O493" s="48" t="s">
        <v>42</v>
      </c>
      <c r="P493" s="38" t="s">
        <v>42</v>
      </c>
      <c r="Q493" s="48" t="s">
        <v>42</v>
      </c>
    </row>
    <row r="494" spans="1:17">
      <c r="A494" s="38">
        <v>486</v>
      </c>
      <c r="B494" s="38" t="s">
        <v>1172</v>
      </c>
      <c r="C494" s="48" t="s">
        <v>1173</v>
      </c>
      <c r="D494" s="38" t="s">
        <v>41</v>
      </c>
      <c r="E494" s="38" t="s">
        <v>11</v>
      </c>
      <c r="F494" s="48" t="s">
        <v>1115</v>
      </c>
      <c r="G494" s="38">
        <v>-8.5541498279999395</v>
      </c>
      <c r="H494" s="38">
        <v>125.53816890900001</v>
      </c>
      <c r="I494" s="38">
        <v>-8.5531608069999301</v>
      </c>
      <c r="J494" s="38">
        <v>125.538543832</v>
      </c>
      <c r="K494" s="49" t="s">
        <v>6</v>
      </c>
      <c r="L494" s="49" t="s">
        <v>213</v>
      </c>
      <c r="M494" s="42">
        <v>0.13527741224838299</v>
      </c>
      <c r="N494" s="43">
        <v>3</v>
      </c>
      <c r="O494" s="48" t="s">
        <v>42</v>
      </c>
      <c r="P494" s="38" t="s">
        <v>42</v>
      </c>
      <c r="Q494" s="48" t="s">
        <v>42</v>
      </c>
    </row>
    <row r="495" spans="1:17">
      <c r="A495" s="38">
        <v>487</v>
      </c>
      <c r="B495" s="38" t="s">
        <v>1174</v>
      </c>
      <c r="C495" s="48" t="s">
        <v>1175</v>
      </c>
      <c r="D495" s="38" t="s">
        <v>41</v>
      </c>
      <c r="E495" s="38" t="s">
        <v>11</v>
      </c>
      <c r="F495" s="48" t="s">
        <v>1115</v>
      </c>
      <c r="G495" s="38">
        <v>-8.5540689079999801</v>
      </c>
      <c r="H495" s="38">
        <v>125.53750002300001</v>
      </c>
      <c r="I495" s="38">
        <v>-8.5487017449999598</v>
      </c>
      <c r="J495" s="38">
        <v>125.536678349</v>
      </c>
      <c r="K495" s="49" t="s">
        <v>6</v>
      </c>
      <c r="L495" s="49" t="s">
        <v>213</v>
      </c>
      <c r="M495" s="42">
        <v>0.78560444281854303</v>
      </c>
      <c r="N495" s="43">
        <v>4</v>
      </c>
      <c r="O495" s="48" t="s">
        <v>42</v>
      </c>
      <c r="P495" s="38" t="s">
        <v>42</v>
      </c>
      <c r="Q495" s="48" t="s">
        <v>42</v>
      </c>
    </row>
    <row r="496" spans="1:17">
      <c r="A496" s="38">
        <v>488</v>
      </c>
      <c r="B496" s="38" t="s">
        <v>1176</v>
      </c>
      <c r="C496" s="48" t="s">
        <v>1177</v>
      </c>
      <c r="D496" s="38" t="s">
        <v>41</v>
      </c>
      <c r="E496" s="38" t="s">
        <v>11</v>
      </c>
      <c r="F496" s="48" t="s">
        <v>1115</v>
      </c>
      <c r="G496" s="38">
        <v>-8.5517991109999798</v>
      </c>
      <c r="H496" s="38">
        <v>125.538037429</v>
      </c>
      <c r="I496" s="38">
        <v>-8.5516869059999294</v>
      </c>
      <c r="J496" s="38">
        <v>125.537477323</v>
      </c>
      <c r="K496" s="49" t="s">
        <v>6</v>
      </c>
      <c r="L496" s="49" t="s">
        <v>213</v>
      </c>
      <c r="M496" s="42">
        <v>6.3101936523171101E-2</v>
      </c>
      <c r="N496" s="43">
        <v>2.5</v>
      </c>
      <c r="O496" s="48" t="s">
        <v>42</v>
      </c>
      <c r="P496" s="38" t="s">
        <v>42</v>
      </c>
      <c r="Q496" s="48" t="s">
        <v>42</v>
      </c>
    </row>
    <row r="497" spans="1:17">
      <c r="A497" s="38">
        <v>489</v>
      </c>
      <c r="B497" s="38" t="s">
        <v>1178</v>
      </c>
      <c r="C497" s="48" t="s">
        <v>1179</v>
      </c>
      <c r="D497" s="38" t="s">
        <v>41</v>
      </c>
      <c r="E497" s="38" t="s">
        <v>11</v>
      </c>
      <c r="F497" s="48" t="s">
        <v>1115</v>
      </c>
      <c r="G497" s="38">
        <v>-8.5508639009999605</v>
      </c>
      <c r="H497" s="38">
        <v>125.53820749899999</v>
      </c>
      <c r="I497" s="38">
        <v>-8.5508083969999706</v>
      </c>
      <c r="J497" s="38">
        <v>125.537784661</v>
      </c>
      <c r="K497" s="49" t="s">
        <v>6</v>
      </c>
      <c r="L497" s="49" t="s">
        <v>213</v>
      </c>
      <c r="M497" s="42">
        <v>4.7028609821900297E-2</v>
      </c>
      <c r="N497" s="43">
        <v>2.5</v>
      </c>
      <c r="O497" s="48" t="s">
        <v>42</v>
      </c>
      <c r="P497" s="38" t="s">
        <v>42</v>
      </c>
      <c r="Q497" s="48" t="s">
        <v>42</v>
      </c>
    </row>
    <row r="498" spans="1:17">
      <c r="A498" s="38">
        <v>490</v>
      </c>
      <c r="B498" s="38" t="s">
        <v>1180</v>
      </c>
      <c r="C498" s="48" t="s">
        <v>1181</v>
      </c>
      <c r="D498" s="38" t="s">
        <v>41</v>
      </c>
      <c r="E498" s="38" t="s">
        <v>11</v>
      </c>
      <c r="F498" s="48" t="s">
        <v>1115</v>
      </c>
      <c r="G498" s="38">
        <v>-8.5501707879999493</v>
      </c>
      <c r="H498" s="38">
        <v>125.538332518</v>
      </c>
      <c r="I498" s="38">
        <v>-8.5497896639999507</v>
      </c>
      <c r="J498" s="38">
        <v>125.538388896</v>
      </c>
      <c r="K498" s="38" t="s">
        <v>6</v>
      </c>
      <c r="L498" s="49" t="s">
        <v>213</v>
      </c>
      <c r="M498" s="42">
        <v>0.353529274974893</v>
      </c>
      <c r="N498" s="43">
        <v>3</v>
      </c>
      <c r="O498" s="48" t="s">
        <v>42</v>
      </c>
      <c r="P498" s="38" t="s">
        <v>42</v>
      </c>
      <c r="Q498" s="48" t="s">
        <v>42</v>
      </c>
    </row>
    <row r="499" spans="1:17">
      <c r="A499" s="38">
        <v>491</v>
      </c>
      <c r="B499" s="38" t="s">
        <v>1182</v>
      </c>
      <c r="C499" s="48" t="s">
        <v>1183</v>
      </c>
      <c r="D499" s="38" t="s">
        <v>41</v>
      </c>
      <c r="E499" s="38" t="s">
        <v>11</v>
      </c>
      <c r="F499" s="48" t="s">
        <v>1115</v>
      </c>
      <c r="G499" s="38">
        <v>-8.5495734909999292</v>
      </c>
      <c r="H499" s="38">
        <v>125.538407574</v>
      </c>
      <c r="I499" s="38">
        <v>-8.5489434789999503</v>
      </c>
      <c r="J499" s="38">
        <v>125.538019787</v>
      </c>
      <c r="K499" s="38" t="s">
        <v>6</v>
      </c>
      <c r="L499" s="38" t="s">
        <v>213</v>
      </c>
      <c r="M499" s="42">
        <v>0.120262403166478</v>
      </c>
      <c r="N499" s="43">
        <v>3</v>
      </c>
      <c r="O499" s="48" t="s">
        <v>42</v>
      </c>
      <c r="P499" s="38" t="s">
        <v>42</v>
      </c>
      <c r="Q499" s="48" t="s">
        <v>42</v>
      </c>
    </row>
    <row r="500" spans="1:17">
      <c r="A500" s="38">
        <v>492</v>
      </c>
      <c r="B500" s="38" t="s">
        <v>1184</v>
      </c>
      <c r="C500" s="48" t="s">
        <v>1185</v>
      </c>
      <c r="D500" s="38" t="s">
        <v>41</v>
      </c>
      <c r="E500" s="38" t="s">
        <v>11</v>
      </c>
      <c r="F500" s="48" t="s">
        <v>1115</v>
      </c>
      <c r="G500" s="38">
        <v>-8.5494733059999799</v>
      </c>
      <c r="H500" s="38">
        <v>125.537948618</v>
      </c>
      <c r="I500" s="38">
        <v>-8.5494082909999598</v>
      </c>
      <c r="J500" s="38">
        <v>125.537458243</v>
      </c>
      <c r="K500" s="38" t="s">
        <v>6</v>
      </c>
      <c r="L500" s="38" t="s">
        <v>213</v>
      </c>
      <c r="M500" s="42">
        <v>5.4513377436867502E-2</v>
      </c>
      <c r="N500" s="43">
        <v>3</v>
      </c>
      <c r="O500" s="48" t="s">
        <v>42</v>
      </c>
      <c r="P500" s="38" t="s">
        <v>42</v>
      </c>
      <c r="Q500" s="48" t="s">
        <v>42</v>
      </c>
    </row>
    <row r="501" spans="1:17">
      <c r="A501" s="38">
        <v>493</v>
      </c>
      <c r="B501" s="38" t="s">
        <v>1186</v>
      </c>
      <c r="C501" s="48" t="s">
        <v>1187</v>
      </c>
      <c r="D501" s="38" t="s">
        <v>41</v>
      </c>
      <c r="E501" s="38" t="s">
        <v>11</v>
      </c>
      <c r="F501" s="48" t="s">
        <v>1115</v>
      </c>
      <c r="G501" s="38">
        <v>-8.5441548399999796</v>
      </c>
      <c r="H501" s="38">
        <v>125.53825786500001</v>
      </c>
      <c r="I501" s="38">
        <v>-8.5487334619999693</v>
      </c>
      <c r="J501" s="38">
        <v>125.536942506</v>
      </c>
      <c r="K501" s="38" t="s">
        <v>6</v>
      </c>
      <c r="L501" s="38" t="s">
        <v>213</v>
      </c>
      <c r="M501" s="42">
        <v>0.55937250730499599</v>
      </c>
      <c r="N501" s="43">
        <v>4</v>
      </c>
      <c r="O501" s="48" t="s">
        <v>42</v>
      </c>
      <c r="P501" s="38" t="s">
        <v>42</v>
      </c>
      <c r="Q501" s="48" t="s">
        <v>42</v>
      </c>
    </row>
    <row r="502" spans="1:17">
      <c r="A502" s="38">
        <v>494</v>
      </c>
      <c r="B502" s="38" t="s">
        <v>1188</v>
      </c>
      <c r="C502" s="48" t="s">
        <v>1189</v>
      </c>
      <c r="D502" s="38" t="s">
        <v>41</v>
      </c>
      <c r="E502" s="38" t="s">
        <v>11</v>
      </c>
      <c r="F502" s="48" t="s">
        <v>1115</v>
      </c>
      <c r="G502" s="38">
        <v>-8.5488665809999702</v>
      </c>
      <c r="H502" s="38">
        <v>125.53766639299999</v>
      </c>
      <c r="I502" s="38">
        <v>-8.5477536929999491</v>
      </c>
      <c r="J502" s="38">
        <v>125.537760405</v>
      </c>
      <c r="K502" s="38" t="s">
        <v>6</v>
      </c>
      <c r="L502" s="38" t="s">
        <v>213</v>
      </c>
      <c r="M502" s="42">
        <v>0.12385455350916701</v>
      </c>
      <c r="N502" s="43">
        <v>3</v>
      </c>
      <c r="O502" s="48" t="s">
        <v>42</v>
      </c>
      <c r="P502" s="38" t="s">
        <v>42</v>
      </c>
      <c r="Q502" s="48" t="s">
        <v>42</v>
      </c>
    </row>
    <row r="503" spans="1:17">
      <c r="A503" s="38">
        <v>495</v>
      </c>
      <c r="B503" s="38" t="s">
        <v>1190</v>
      </c>
      <c r="C503" s="48" t="s">
        <v>1191</v>
      </c>
      <c r="D503" s="38" t="s">
        <v>41</v>
      </c>
      <c r="E503" s="38" t="s">
        <v>11</v>
      </c>
      <c r="F503" s="48" t="s">
        <v>1115</v>
      </c>
      <c r="G503" s="38">
        <v>-8.5498693979999398</v>
      </c>
      <c r="H503" s="38">
        <v>125.53883227599999</v>
      </c>
      <c r="I503" s="38">
        <v>-8.5502785009999798</v>
      </c>
      <c r="J503" s="38">
        <v>125.538769305</v>
      </c>
      <c r="K503" s="38" t="s">
        <v>6</v>
      </c>
      <c r="L503" s="38" t="s">
        <v>213</v>
      </c>
      <c r="M503" s="42">
        <v>4.5810982798353703E-2</v>
      </c>
      <c r="N503" s="43">
        <v>3</v>
      </c>
      <c r="O503" s="48" t="s">
        <v>42</v>
      </c>
      <c r="P503" s="38" t="s">
        <v>42</v>
      </c>
      <c r="Q503" s="48" t="s">
        <v>42</v>
      </c>
    </row>
    <row r="504" spans="1:17">
      <c r="A504" s="38">
        <v>496</v>
      </c>
      <c r="B504" s="38" t="s">
        <v>1192</v>
      </c>
      <c r="C504" s="48" t="s">
        <v>1193</v>
      </c>
      <c r="D504" s="38" t="s">
        <v>41</v>
      </c>
      <c r="E504" s="38" t="s">
        <v>11</v>
      </c>
      <c r="F504" s="48" t="s">
        <v>1115</v>
      </c>
      <c r="G504" s="38">
        <v>-8.5502294419999298</v>
      </c>
      <c r="H504" s="38">
        <v>125.539737805</v>
      </c>
      <c r="I504" s="38">
        <v>-8.5502618579999403</v>
      </c>
      <c r="J504" s="38">
        <v>125.54038340699999</v>
      </c>
      <c r="K504" s="38" t="s">
        <v>6</v>
      </c>
      <c r="L504" s="38" t="s">
        <v>213</v>
      </c>
      <c r="M504" s="42">
        <v>7.1215160345077397E-2</v>
      </c>
      <c r="N504" s="43">
        <v>3</v>
      </c>
      <c r="O504" s="48" t="s">
        <v>42</v>
      </c>
      <c r="P504" s="38" t="s">
        <v>42</v>
      </c>
      <c r="Q504" s="48" t="s">
        <v>42</v>
      </c>
    </row>
    <row r="505" spans="1:17">
      <c r="A505" s="38">
        <v>497</v>
      </c>
      <c r="B505" s="38" t="s">
        <v>1194</v>
      </c>
      <c r="C505" s="48" t="s">
        <v>1195</v>
      </c>
      <c r="D505" s="38" t="s">
        <v>41</v>
      </c>
      <c r="E505" s="38" t="s">
        <v>11</v>
      </c>
      <c r="F505" s="48" t="s">
        <v>1115</v>
      </c>
      <c r="G505" s="38">
        <v>-8.5500555799999294</v>
      </c>
      <c r="H505" s="38">
        <v>125.539758009</v>
      </c>
      <c r="I505" s="38">
        <v>-8.5492577719999794</v>
      </c>
      <c r="J505" s="38">
        <v>125.540087787</v>
      </c>
      <c r="K505" s="38" t="s">
        <v>6</v>
      </c>
      <c r="L505" s="38" t="s">
        <v>213</v>
      </c>
      <c r="M505" s="42">
        <v>0.112006039221429</v>
      </c>
      <c r="N505" s="43">
        <v>3</v>
      </c>
      <c r="O505" s="48" t="s">
        <v>42</v>
      </c>
      <c r="P505" s="38" t="s">
        <v>42</v>
      </c>
      <c r="Q505" s="48" t="s">
        <v>42</v>
      </c>
    </row>
    <row r="506" spans="1:17">
      <c r="A506" s="38">
        <v>498</v>
      </c>
      <c r="B506" s="38" t="s">
        <v>1196</v>
      </c>
      <c r="C506" s="48" t="s">
        <v>1197</v>
      </c>
      <c r="D506" s="38" t="s">
        <v>41</v>
      </c>
      <c r="E506" s="38" t="s">
        <v>11</v>
      </c>
      <c r="F506" s="48" t="s">
        <v>1115</v>
      </c>
      <c r="G506" s="38">
        <v>-8.5492980379999608</v>
      </c>
      <c r="H506" s="38">
        <v>125.54057957099999</v>
      </c>
      <c r="I506" s="38">
        <v>-8.5481825799999491</v>
      </c>
      <c r="J506" s="38">
        <v>125.540977762</v>
      </c>
      <c r="K506" s="38" t="s">
        <v>6</v>
      </c>
      <c r="L506" s="38" t="s">
        <v>213</v>
      </c>
      <c r="M506" s="42">
        <v>0.25648229203603801</v>
      </c>
      <c r="N506" s="43">
        <v>3</v>
      </c>
      <c r="O506" s="48" t="s">
        <v>42</v>
      </c>
      <c r="P506" s="38" t="s">
        <v>42</v>
      </c>
      <c r="Q506" s="48" t="s">
        <v>42</v>
      </c>
    </row>
    <row r="507" spans="1:17">
      <c r="A507" s="38">
        <v>499</v>
      </c>
      <c r="B507" s="38" t="s">
        <v>1198</v>
      </c>
      <c r="C507" s="48" t="s">
        <v>1199</v>
      </c>
      <c r="D507" s="38" t="s">
        <v>41</v>
      </c>
      <c r="E507" s="38" t="s">
        <v>11</v>
      </c>
      <c r="F507" s="48" t="s">
        <v>1115</v>
      </c>
      <c r="G507" s="38">
        <v>-8.5492838009999392</v>
      </c>
      <c r="H507" s="38">
        <v>125.54037559699999</v>
      </c>
      <c r="I507" s="38">
        <v>-8.5481565329999398</v>
      </c>
      <c r="J507" s="38">
        <v>125.54058150199999</v>
      </c>
      <c r="K507" s="38" t="s">
        <v>6</v>
      </c>
      <c r="L507" s="38" t="s">
        <v>213</v>
      </c>
      <c r="M507" s="42">
        <v>0.12680143802437899</v>
      </c>
      <c r="N507" s="43">
        <v>3</v>
      </c>
      <c r="O507" s="48" t="s">
        <v>42</v>
      </c>
      <c r="P507" s="38" t="s">
        <v>42</v>
      </c>
      <c r="Q507" s="48" t="s">
        <v>42</v>
      </c>
    </row>
    <row r="508" spans="1:17">
      <c r="A508" s="38">
        <v>500</v>
      </c>
      <c r="B508" s="38" t="s">
        <v>1200</v>
      </c>
      <c r="C508" s="48" t="s">
        <v>1201</v>
      </c>
      <c r="D508" s="38" t="s">
        <v>41</v>
      </c>
      <c r="E508" s="38" t="s">
        <v>11</v>
      </c>
      <c r="F508" s="48" t="s">
        <v>1115</v>
      </c>
      <c r="G508" s="38">
        <v>-8.5462401629999398</v>
      </c>
      <c r="H508" s="38">
        <v>125.540456358</v>
      </c>
      <c r="I508" s="38">
        <v>-8.5461187539999592</v>
      </c>
      <c r="J508" s="38">
        <v>125.539786148</v>
      </c>
      <c r="K508" s="38" t="s">
        <v>6</v>
      </c>
      <c r="L508" s="38" t="s">
        <v>213</v>
      </c>
      <c r="M508" s="42">
        <v>0.20985849447639901</v>
      </c>
      <c r="N508" s="43">
        <v>3</v>
      </c>
      <c r="O508" s="48" t="s">
        <v>42</v>
      </c>
      <c r="P508" s="38" t="s">
        <v>42</v>
      </c>
      <c r="Q508" s="48" t="s">
        <v>42</v>
      </c>
    </row>
    <row r="509" spans="1:17">
      <c r="A509" s="38">
        <v>501</v>
      </c>
      <c r="B509" s="38" t="s">
        <v>1202</v>
      </c>
      <c r="C509" s="48" t="s">
        <v>1203</v>
      </c>
      <c r="D509" s="38" t="s">
        <v>41</v>
      </c>
      <c r="E509" s="38" t="s">
        <v>11</v>
      </c>
      <c r="F509" s="48" t="s">
        <v>1115</v>
      </c>
      <c r="G509" s="38">
        <v>-8.5460157329999298</v>
      </c>
      <c r="H509" s="38">
        <v>125.53923722</v>
      </c>
      <c r="I509" s="38">
        <v>-8.5465258929999699</v>
      </c>
      <c r="J509" s="38">
        <v>125.539240882</v>
      </c>
      <c r="K509" s="38" t="s">
        <v>6</v>
      </c>
      <c r="L509" s="38" t="s">
        <v>213</v>
      </c>
      <c r="M509" s="42">
        <v>6.6968277817721203E-2</v>
      </c>
      <c r="N509" s="43">
        <v>2.5</v>
      </c>
      <c r="O509" s="48" t="s">
        <v>42</v>
      </c>
      <c r="P509" s="38" t="s">
        <v>42</v>
      </c>
      <c r="Q509" s="48" t="s">
        <v>42</v>
      </c>
    </row>
    <row r="510" spans="1:17">
      <c r="A510" s="38">
        <v>502</v>
      </c>
      <c r="B510" s="38" t="s">
        <v>1204</v>
      </c>
      <c r="C510" s="48" t="s">
        <v>1205</v>
      </c>
      <c r="D510" s="38" t="s">
        <v>41</v>
      </c>
      <c r="E510" s="38" t="s">
        <v>11</v>
      </c>
      <c r="F510" s="48" t="s">
        <v>1115</v>
      </c>
      <c r="G510" s="38">
        <v>-8.5459626739999504</v>
      </c>
      <c r="H510" s="38">
        <v>125.538995472</v>
      </c>
      <c r="I510" s="38">
        <v>-8.5478486599999393</v>
      </c>
      <c r="J510" s="38">
        <v>125.53822049</v>
      </c>
      <c r="K510" s="49" t="s">
        <v>6</v>
      </c>
      <c r="L510" s="38" t="s">
        <v>213</v>
      </c>
      <c r="M510" s="42">
        <v>0.22806136921213699</v>
      </c>
      <c r="N510" s="43">
        <v>3</v>
      </c>
      <c r="O510" s="48" t="s">
        <v>42</v>
      </c>
      <c r="P510" s="38" t="s">
        <v>42</v>
      </c>
      <c r="Q510" s="48" t="s">
        <v>42</v>
      </c>
    </row>
    <row r="511" spans="1:17">
      <c r="A511" s="38">
        <v>503</v>
      </c>
      <c r="B511" s="38" t="s">
        <v>1206</v>
      </c>
      <c r="C511" s="48" t="s">
        <v>1207</v>
      </c>
      <c r="D511" s="38" t="s">
        <v>41</v>
      </c>
      <c r="E511" s="38" t="s">
        <v>11</v>
      </c>
      <c r="F511" s="48" t="s">
        <v>1115</v>
      </c>
      <c r="G511" s="38">
        <v>-8.5462124619999695</v>
      </c>
      <c r="H511" s="38">
        <v>125.540296173</v>
      </c>
      <c r="I511" s="38">
        <v>-8.5447591339999498</v>
      </c>
      <c r="J511" s="38">
        <v>125.540505322</v>
      </c>
      <c r="K511" s="38" t="s">
        <v>6</v>
      </c>
      <c r="L511" s="38" t="s">
        <v>213</v>
      </c>
      <c r="M511" s="42">
        <v>0.16314854993383199</v>
      </c>
      <c r="N511" s="43">
        <v>3</v>
      </c>
      <c r="O511" s="48" t="s">
        <v>42</v>
      </c>
      <c r="P511" s="38" t="s">
        <v>42</v>
      </c>
      <c r="Q511" s="48" t="s">
        <v>42</v>
      </c>
    </row>
    <row r="512" spans="1:17">
      <c r="A512" s="38">
        <v>504</v>
      </c>
      <c r="B512" s="38" t="s">
        <v>1208</v>
      </c>
      <c r="C512" s="48" t="s">
        <v>1209</v>
      </c>
      <c r="D512" s="38" t="s">
        <v>41</v>
      </c>
      <c r="E512" s="38" t="s">
        <v>11</v>
      </c>
      <c r="F512" s="48" t="s">
        <v>1115</v>
      </c>
      <c r="G512" s="38">
        <v>-8.5460147529999499</v>
      </c>
      <c r="H512" s="38">
        <v>125.539237289</v>
      </c>
      <c r="I512" s="38">
        <v>-8.5450095849999492</v>
      </c>
      <c r="J512" s="38">
        <v>125.541266169</v>
      </c>
      <c r="K512" s="38" t="s">
        <v>6</v>
      </c>
      <c r="L512" s="38" t="s">
        <v>213</v>
      </c>
      <c r="M512" s="42">
        <v>0.34367603192912699</v>
      </c>
      <c r="N512" s="43">
        <v>3</v>
      </c>
      <c r="O512" s="48" t="s">
        <v>42</v>
      </c>
      <c r="P512" s="9" t="s">
        <v>42</v>
      </c>
      <c r="Q512" s="48" t="s">
        <v>42</v>
      </c>
    </row>
    <row r="513" spans="1:17">
      <c r="A513" s="38">
        <v>505</v>
      </c>
      <c r="B513" s="38" t="s">
        <v>1210</v>
      </c>
      <c r="C513" s="48" t="s">
        <v>1211</v>
      </c>
      <c r="D513" s="38" t="s">
        <v>41</v>
      </c>
      <c r="E513" s="38" t="s">
        <v>11</v>
      </c>
      <c r="F513" s="48" t="s">
        <v>1115</v>
      </c>
      <c r="G513" s="38">
        <v>-8.5460917749999794</v>
      </c>
      <c r="H513" s="38">
        <v>125.539640928</v>
      </c>
      <c r="I513" s="38">
        <v>-8.5448592869999498</v>
      </c>
      <c r="J513" s="38">
        <v>125.53984722</v>
      </c>
      <c r="K513" s="38" t="s">
        <v>6</v>
      </c>
      <c r="L513" s="38" t="s">
        <v>213</v>
      </c>
      <c r="M513" s="42">
        <v>0.138343016846878</v>
      </c>
      <c r="N513" s="43">
        <v>3</v>
      </c>
      <c r="O513" s="48" t="s">
        <v>42</v>
      </c>
      <c r="P513" s="38" t="s">
        <v>42</v>
      </c>
      <c r="Q513" s="48" t="s">
        <v>42</v>
      </c>
    </row>
    <row r="514" spans="1:17">
      <c r="A514" s="38">
        <v>506</v>
      </c>
      <c r="B514" s="38" t="s">
        <v>1212</v>
      </c>
      <c r="C514" s="48" t="s">
        <v>1213</v>
      </c>
      <c r="D514" s="38" t="s">
        <v>41</v>
      </c>
      <c r="E514" s="38" t="s">
        <v>11</v>
      </c>
      <c r="F514" s="48" t="s">
        <v>1115</v>
      </c>
      <c r="G514" s="38">
        <v>-8.5448573579999394</v>
      </c>
      <c r="H514" s="38">
        <v>125.53978766199999</v>
      </c>
      <c r="I514" s="38">
        <v>-8.5437541669999693</v>
      </c>
      <c r="J514" s="38">
        <v>125.539634718</v>
      </c>
      <c r="K514" s="38" t="s">
        <v>6</v>
      </c>
      <c r="L514" s="38" t="s">
        <v>213</v>
      </c>
      <c r="M514" s="42">
        <v>0.125700885169413</v>
      </c>
      <c r="N514" s="43">
        <v>2.5</v>
      </c>
      <c r="O514" s="48" t="s">
        <v>42</v>
      </c>
      <c r="P514" s="38" t="s">
        <v>42</v>
      </c>
      <c r="Q514" s="48" t="s">
        <v>42</v>
      </c>
    </row>
    <row r="515" spans="1:17">
      <c r="A515" s="38">
        <v>507</v>
      </c>
      <c r="B515" s="38" t="s">
        <v>1214</v>
      </c>
      <c r="C515" s="48" t="s">
        <v>1215</v>
      </c>
      <c r="D515" s="38" t="s">
        <v>41</v>
      </c>
      <c r="E515" s="38" t="s">
        <v>11</v>
      </c>
      <c r="F515" s="48" t="s">
        <v>1115</v>
      </c>
      <c r="G515" s="38">
        <v>-8.5448547919999704</v>
      </c>
      <c r="H515" s="38">
        <v>125.540182879</v>
      </c>
      <c r="I515" s="38">
        <v>-8.5444594319999396</v>
      </c>
      <c r="J515" s="38">
        <v>125.540160939</v>
      </c>
      <c r="K515" s="38" t="s">
        <v>6</v>
      </c>
      <c r="L515" s="38" t="s">
        <v>213</v>
      </c>
      <c r="M515" s="42">
        <v>4.3841576373188897E-2</v>
      </c>
      <c r="N515" s="43">
        <v>3</v>
      </c>
      <c r="O515" s="48" t="s">
        <v>42</v>
      </c>
      <c r="P515" s="38" t="s">
        <v>42</v>
      </c>
      <c r="Q515" s="48" t="s">
        <v>42</v>
      </c>
    </row>
    <row r="516" spans="1:17">
      <c r="A516" s="38">
        <v>508</v>
      </c>
      <c r="B516" s="38" t="s">
        <v>1216</v>
      </c>
      <c r="C516" s="48" t="s">
        <v>1217</v>
      </c>
      <c r="D516" s="38" t="s">
        <v>41</v>
      </c>
      <c r="E516" s="38" t="s">
        <v>11</v>
      </c>
      <c r="F516" s="48" t="s">
        <v>1115</v>
      </c>
      <c r="G516" s="38">
        <v>-8.5441573179999804</v>
      </c>
      <c r="H516" s="38">
        <v>125.53825844000001</v>
      </c>
      <c r="I516" s="38">
        <v>-8.5459182059999499</v>
      </c>
      <c r="J516" s="38">
        <v>125.538733784</v>
      </c>
      <c r="K516" s="38" t="s">
        <v>6</v>
      </c>
      <c r="L516" s="38" t="s">
        <v>213</v>
      </c>
      <c r="M516" s="42">
        <v>0.31916399382382898</v>
      </c>
      <c r="N516" s="43">
        <v>4</v>
      </c>
      <c r="O516" s="48" t="s">
        <v>42</v>
      </c>
      <c r="P516" s="38" t="s">
        <v>42</v>
      </c>
      <c r="Q516" s="48" t="s">
        <v>42</v>
      </c>
    </row>
    <row r="517" spans="1:17">
      <c r="A517" s="38">
        <v>509</v>
      </c>
      <c r="B517" s="38" t="s">
        <v>1218</v>
      </c>
      <c r="C517" s="48" t="s">
        <v>1219</v>
      </c>
      <c r="D517" s="38" t="s">
        <v>41</v>
      </c>
      <c r="E517" s="38" t="s">
        <v>11</v>
      </c>
      <c r="F517" s="48" t="s">
        <v>1115</v>
      </c>
      <c r="G517" s="38">
        <v>-8.5439436689999297</v>
      </c>
      <c r="H517" s="38">
        <v>125.539029762</v>
      </c>
      <c r="I517" s="38">
        <v>-8.5435460249999604</v>
      </c>
      <c r="J517" s="38">
        <v>125.53894827000001</v>
      </c>
      <c r="K517" s="38" t="s">
        <v>6</v>
      </c>
      <c r="L517" s="38" t="s">
        <v>213</v>
      </c>
      <c r="M517" s="42">
        <v>4.5301938295472098E-2</v>
      </c>
      <c r="N517" s="43">
        <v>3</v>
      </c>
      <c r="O517" s="48" t="s">
        <v>42</v>
      </c>
      <c r="P517" s="38" t="s">
        <v>42</v>
      </c>
      <c r="Q517" s="48" t="s">
        <v>42</v>
      </c>
    </row>
    <row r="518" spans="1:17">
      <c r="A518" s="38">
        <v>510</v>
      </c>
      <c r="B518" s="38" t="s">
        <v>1220</v>
      </c>
      <c r="C518" s="48" t="s">
        <v>1221</v>
      </c>
      <c r="D518" s="38" t="s">
        <v>41</v>
      </c>
      <c r="E518" s="38" t="s">
        <v>11</v>
      </c>
      <c r="F518" s="48" t="s">
        <v>1115</v>
      </c>
      <c r="G518" s="38">
        <v>-8.5441864689999498</v>
      </c>
      <c r="H518" s="38">
        <v>125.54137299999999</v>
      </c>
      <c r="I518" s="38">
        <v>-8.5405978019999793</v>
      </c>
      <c r="J518" s="38">
        <v>125.54087790299999</v>
      </c>
      <c r="K518" s="38" t="s">
        <v>6</v>
      </c>
      <c r="L518" s="38" t="s">
        <v>213</v>
      </c>
      <c r="M518" s="42">
        <v>0.55511887006894101</v>
      </c>
      <c r="N518" s="43">
        <v>4</v>
      </c>
      <c r="O518" s="48" t="s">
        <v>42</v>
      </c>
      <c r="P518" s="38" t="s">
        <v>42</v>
      </c>
      <c r="Q518" s="48" t="s">
        <v>42</v>
      </c>
    </row>
    <row r="519" spans="1:17">
      <c r="A519" s="38">
        <v>511</v>
      </c>
      <c r="B519" s="38" t="s">
        <v>1222</v>
      </c>
      <c r="C519" s="48" t="s">
        <v>1223</v>
      </c>
      <c r="D519" s="38" t="s">
        <v>41</v>
      </c>
      <c r="E519" s="38" t="s">
        <v>11</v>
      </c>
      <c r="F519" s="48" t="s">
        <v>1115</v>
      </c>
      <c r="G519" s="38">
        <v>-8.5461467489999503</v>
      </c>
      <c r="H519" s="38">
        <v>125.539942352</v>
      </c>
      <c r="I519" s="38">
        <v>-8.5448591939999705</v>
      </c>
      <c r="J519" s="38">
        <v>125.540151352</v>
      </c>
      <c r="K519" s="38" t="s">
        <v>6</v>
      </c>
      <c r="L519" s="38" t="s">
        <v>213</v>
      </c>
      <c r="M519" s="42">
        <v>0.144807569552348</v>
      </c>
      <c r="N519" s="43">
        <v>4</v>
      </c>
      <c r="O519" s="48" t="s">
        <v>42</v>
      </c>
      <c r="P519" s="38" t="s">
        <v>42</v>
      </c>
      <c r="Q519" s="48" t="s">
        <v>42</v>
      </c>
    </row>
    <row r="520" spans="1:17">
      <c r="A520" s="38">
        <v>512</v>
      </c>
      <c r="B520" s="38" t="s">
        <v>1224</v>
      </c>
      <c r="C520" s="48" t="s">
        <v>1225</v>
      </c>
      <c r="D520" s="38" t="s">
        <v>41</v>
      </c>
      <c r="E520" s="38" t="s">
        <v>11</v>
      </c>
      <c r="F520" s="48" t="s">
        <v>1115</v>
      </c>
      <c r="G520" s="38">
        <v>-8.5451464599999607</v>
      </c>
      <c r="H520" s="38">
        <v>125.53910095499999</v>
      </c>
      <c r="I520" s="38">
        <v>-8.5448878689999805</v>
      </c>
      <c r="J520" s="38">
        <v>125.538294149</v>
      </c>
      <c r="K520" s="49" t="s">
        <v>6</v>
      </c>
      <c r="L520" s="38" t="s">
        <v>213</v>
      </c>
      <c r="M520" s="42">
        <v>9.3756200608597198E-2</v>
      </c>
      <c r="N520" s="43">
        <v>3</v>
      </c>
      <c r="O520" s="48" t="s">
        <v>42</v>
      </c>
      <c r="P520" s="38" t="s">
        <v>42</v>
      </c>
      <c r="Q520" s="48" t="s">
        <v>42</v>
      </c>
    </row>
    <row r="521" spans="1:17">
      <c r="A521" s="38">
        <v>513</v>
      </c>
      <c r="B521" s="38" t="s">
        <v>1226</v>
      </c>
      <c r="C521" s="48" t="s">
        <v>1227</v>
      </c>
      <c r="D521" s="38" t="s">
        <v>41</v>
      </c>
      <c r="E521" s="38" t="s">
        <v>11</v>
      </c>
      <c r="F521" s="48" t="s">
        <v>1115</v>
      </c>
      <c r="G521" s="38">
        <v>-8.5444544209999496</v>
      </c>
      <c r="H521" s="38">
        <v>125.53593441</v>
      </c>
      <c r="I521" s="38">
        <v>-8.5444772699999607</v>
      </c>
      <c r="J521" s="38">
        <v>125.53833364099999</v>
      </c>
      <c r="K521" s="49" t="s">
        <v>6</v>
      </c>
      <c r="L521" s="38" t="s">
        <v>213</v>
      </c>
      <c r="M521" s="42">
        <v>0.27396962115203599</v>
      </c>
      <c r="N521" s="43">
        <v>4</v>
      </c>
      <c r="O521" s="48" t="s">
        <v>42</v>
      </c>
      <c r="P521" s="38" t="s">
        <v>42</v>
      </c>
      <c r="Q521" s="48" t="s">
        <v>42</v>
      </c>
    </row>
    <row r="522" spans="1:17">
      <c r="A522" s="38">
        <v>514</v>
      </c>
      <c r="B522" s="38" t="s">
        <v>1228</v>
      </c>
      <c r="C522" s="48" t="s">
        <v>1229</v>
      </c>
      <c r="D522" s="38" t="s">
        <v>41</v>
      </c>
      <c r="E522" s="38" t="s">
        <v>11</v>
      </c>
      <c r="F522" s="48" t="s">
        <v>1115</v>
      </c>
      <c r="G522" s="38">
        <v>-8.5560617649999795</v>
      </c>
      <c r="H522" s="38">
        <v>125.555973415</v>
      </c>
      <c r="I522" s="38">
        <v>-8.5555831999999405</v>
      </c>
      <c r="J522" s="38">
        <v>125.558974288</v>
      </c>
      <c r="K522" s="49" t="s">
        <v>6</v>
      </c>
      <c r="L522" s="38" t="s">
        <v>213</v>
      </c>
      <c r="M522" s="42">
        <v>0.334923736781437</v>
      </c>
      <c r="N522" s="43">
        <v>5.2</v>
      </c>
      <c r="O522" s="48" t="s">
        <v>42</v>
      </c>
      <c r="P522" s="38" t="s">
        <v>42</v>
      </c>
      <c r="Q522" s="48" t="s">
        <v>42</v>
      </c>
    </row>
    <row r="523" spans="1:17">
      <c r="A523" s="38">
        <v>515</v>
      </c>
      <c r="B523" s="38" t="s">
        <v>1230</v>
      </c>
      <c r="C523" s="48" t="s">
        <v>1231</v>
      </c>
      <c r="D523" s="38" t="s">
        <v>41</v>
      </c>
      <c r="E523" s="38" t="s">
        <v>11</v>
      </c>
      <c r="F523" s="48" t="s">
        <v>1115</v>
      </c>
      <c r="G523" s="38">
        <v>-8.5555832169999295</v>
      </c>
      <c r="H523" s="38">
        <v>125.55897422300001</v>
      </c>
      <c r="I523" s="38">
        <v>-8.5585401249999808</v>
      </c>
      <c r="J523" s="38">
        <v>125.561461153</v>
      </c>
      <c r="K523" s="49" t="s">
        <v>6</v>
      </c>
      <c r="L523" s="38" t="s">
        <v>213</v>
      </c>
      <c r="M523" s="42">
        <v>0.500920194729219</v>
      </c>
      <c r="N523" s="43">
        <v>4</v>
      </c>
      <c r="O523" s="48" t="s">
        <v>42</v>
      </c>
      <c r="P523" s="38" t="s">
        <v>42</v>
      </c>
      <c r="Q523" s="48" t="s">
        <v>42</v>
      </c>
    </row>
    <row r="524" spans="1:17">
      <c r="A524" s="38">
        <v>516</v>
      </c>
      <c r="B524" s="38" t="s">
        <v>1232</v>
      </c>
      <c r="C524" s="48" t="s">
        <v>1233</v>
      </c>
      <c r="D524" s="38" t="s">
        <v>41</v>
      </c>
      <c r="E524" s="38" t="s">
        <v>11</v>
      </c>
      <c r="F524" s="48" t="s">
        <v>1115</v>
      </c>
      <c r="G524" s="38">
        <v>-8.5555830909999599</v>
      </c>
      <c r="H524" s="38">
        <v>125.558973319</v>
      </c>
      <c r="I524" s="38">
        <v>-8.5554735749999509</v>
      </c>
      <c r="J524" s="38">
        <v>125.553834638</v>
      </c>
      <c r="K524" s="38" t="s">
        <v>6</v>
      </c>
      <c r="L524" s="38" t="s">
        <v>213</v>
      </c>
      <c r="M524" s="42">
        <v>0.62286199974538903</v>
      </c>
      <c r="N524" s="43">
        <v>4</v>
      </c>
      <c r="O524" s="48" t="s">
        <v>42</v>
      </c>
      <c r="P524" s="38" t="s">
        <v>42</v>
      </c>
      <c r="Q524" s="48" t="s">
        <v>42</v>
      </c>
    </row>
    <row r="525" spans="1:17">
      <c r="A525" s="38">
        <v>517</v>
      </c>
      <c r="B525" s="38" t="s">
        <v>1234</v>
      </c>
      <c r="C525" s="48" t="s">
        <v>1235</v>
      </c>
      <c r="D525" s="38" t="s">
        <v>41</v>
      </c>
      <c r="E525" s="38" t="s">
        <v>11</v>
      </c>
      <c r="F525" s="48" t="s">
        <v>1115</v>
      </c>
      <c r="G525" s="38">
        <v>-8.5596145259999599</v>
      </c>
      <c r="H525" s="38">
        <v>125.56406803</v>
      </c>
      <c r="I525" s="38">
        <v>-8.5605131259999308</v>
      </c>
      <c r="J525" s="38">
        <v>125.564638234</v>
      </c>
      <c r="K525" s="38" t="s">
        <v>6</v>
      </c>
      <c r="L525" s="38" t="s">
        <v>213</v>
      </c>
      <c r="M525" s="42">
        <v>0.13544648457109801</v>
      </c>
      <c r="N525" s="43">
        <v>3.2</v>
      </c>
      <c r="O525" s="48" t="s">
        <v>42</v>
      </c>
      <c r="P525" s="38" t="s">
        <v>42</v>
      </c>
      <c r="Q525" s="48" t="s">
        <v>42</v>
      </c>
    </row>
    <row r="526" spans="1:17">
      <c r="A526" s="38">
        <v>518</v>
      </c>
      <c r="B526" s="38" t="s">
        <v>1236</v>
      </c>
      <c r="C526" s="48" t="s">
        <v>1237</v>
      </c>
      <c r="D526" s="38" t="s">
        <v>41</v>
      </c>
      <c r="E526" s="38" t="s">
        <v>11</v>
      </c>
      <c r="F526" s="48" t="s">
        <v>1115</v>
      </c>
      <c r="G526" s="38">
        <v>-8.5685100989999796</v>
      </c>
      <c r="H526" s="38">
        <v>125.564551771</v>
      </c>
      <c r="I526" s="38">
        <v>-8.5702726789999701</v>
      </c>
      <c r="J526" s="38">
        <v>125.565460356</v>
      </c>
      <c r="K526" s="49" t="s">
        <v>6</v>
      </c>
      <c r="L526" s="38" t="s">
        <v>213</v>
      </c>
      <c r="M526" s="42">
        <v>0.33481178060387001</v>
      </c>
      <c r="N526" s="43">
        <v>5</v>
      </c>
      <c r="O526" s="48" t="s">
        <v>42</v>
      </c>
      <c r="P526" s="38" t="s">
        <v>42</v>
      </c>
      <c r="Q526" s="48" t="s">
        <v>42</v>
      </c>
    </row>
    <row r="527" spans="1:17">
      <c r="A527" s="38">
        <v>519</v>
      </c>
      <c r="B527" s="38" t="s">
        <v>1238</v>
      </c>
      <c r="C527" s="48" t="s">
        <v>1239</v>
      </c>
      <c r="D527" s="38" t="s">
        <v>41</v>
      </c>
      <c r="E527" s="38" t="s">
        <v>11</v>
      </c>
      <c r="F527" s="48" t="s">
        <v>1115</v>
      </c>
      <c r="G527" s="38">
        <v>-8.5685096449999492</v>
      </c>
      <c r="H527" s="38">
        <v>125.56455402100001</v>
      </c>
      <c r="I527" s="38">
        <v>-8.5674820439999699</v>
      </c>
      <c r="J527" s="38">
        <v>125.56477268</v>
      </c>
      <c r="K527" s="49" t="s">
        <v>6</v>
      </c>
      <c r="L527" s="38" t="s">
        <v>213</v>
      </c>
      <c r="M527" s="42">
        <v>0.11775434628980599</v>
      </c>
      <c r="N527" s="43">
        <v>4</v>
      </c>
      <c r="O527" s="48" t="s">
        <v>42</v>
      </c>
      <c r="P527" s="38" t="s">
        <v>42</v>
      </c>
      <c r="Q527" s="48" t="s">
        <v>42</v>
      </c>
    </row>
    <row r="528" spans="1:17">
      <c r="A528" s="38">
        <v>520</v>
      </c>
      <c r="B528" s="38" t="s">
        <v>1240</v>
      </c>
      <c r="C528" s="48" t="s">
        <v>1241</v>
      </c>
      <c r="D528" s="38" t="s">
        <v>41</v>
      </c>
      <c r="E528" s="38" t="s">
        <v>11</v>
      </c>
      <c r="F528" s="48" t="s">
        <v>1115</v>
      </c>
      <c r="G528" s="38">
        <v>-8.5744144819999502</v>
      </c>
      <c r="H528" s="38">
        <v>125.565419765</v>
      </c>
      <c r="I528" s="38">
        <v>-8.5710584349999408</v>
      </c>
      <c r="J528" s="38">
        <v>125.56450540199999</v>
      </c>
      <c r="K528" s="38" t="s">
        <v>6</v>
      </c>
      <c r="L528" s="38" t="s">
        <v>213</v>
      </c>
      <c r="M528" s="42">
        <v>1.6916051800962399</v>
      </c>
      <c r="N528" s="43">
        <v>5.4</v>
      </c>
      <c r="O528" s="48" t="s">
        <v>42</v>
      </c>
      <c r="P528" s="38" t="s">
        <v>42</v>
      </c>
      <c r="Q528" s="48" t="s">
        <v>42</v>
      </c>
    </row>
    <row r="529" spans="1:17">
      <c r="A529" s="38">
        <v>521</v>
      </c>
      <c r="B529" s="38" t="s">
        <v>1242</v>
      </c>
      <c r="C529" s="48" t="s">
        <v>1243</v>
      </c>
      <c r="D529" s="38" t="s">
        <v>41</v>
      </c>
      <c r="E529" s="38" t="s">
        <v>11</v>
      </c>
      <c r="F529" s="48" t="s">
        <v>1115</v>
      </c>
      <c r="G529" s="38">
        <v>-8.5711725179999707</v>
      </c>
      <c r="H529" s="38">
        <v>125.564473531</v>
      </c>
      <c r="I529" s="38">
        <v>-8.5732868829999802</v>
      </c>
      <c r="J529" s="38">
        <v>125.56530054700001</v>
      </c>
      <c r="K529" s="49" t="s">
        <v>6</v>
      </c>
      <c r="L529" s="38" t="s">
        <v>213</v>
      </c>
      <c r="M529" s="42">
        <v>0.28192671671645297</v>
      </c>
      <c r="N529" s="43">
        <v>3</v>
      </c>
      <c r="O529" s="48" t="s">
        <v>42</v>
      </c>
      <c r="P529" s="38" t="s">
        <v>42</v>
      </c>
      <c r="Q529" s="48" t="s">
        <v>42</v>
      </c>
    </row>
    <row r="530" spans="1:17">
      <c r="A530" s="38">
        <v>522</v>
      </c>
      <c r="B530" s="38" t="s">
        <v>1244</v>
      </c>
      <c r="C530" s="48" t="s">
        <v>1245</v>
      </c>
      <c r="D530" s="38" t="s">
        <v>41</v>
      </c>
      <c r="E530" s="38" t="s">
        <v>11</v>
      </c>
      <c r="F530" s="48" t="s">
        <v>1115</v>
      </c>
      <c r="G530" s="38">
        <v>-8.5703277149999604</v>
      </c>
      <c r="H530" s="38">
        <v>125.56375715900001</v>
      </c>
      <c r="I530" s="38">
        <v>-8.5710294459999492</v>
      </c>
      <c r="J530" s="38">
        <v>125.562191451</v>
      </c>
      <c r="K530" s="49" t="s">
        <v>6</v>
      </c>
      <c r="L530" s="38" t="s">
        <v>213</v>
      </c>
      <c r="M530" s="42">
        <v>0.18978509715434699</v>
      </c>
      <c r="N530" s="43">
        <v>3.8</v>
      </c>
      <c r="O530" s="48" t="s">
        <v>42</v>
      </c>
      <c r="P530" s="38" t="s">
        <v>42</v>
      </c>
      <c r="Q530" s="48" t="s">
        <v>42</v>
      </c>
    </row>
    <row r="531" spans="1:17">
      <c r="A531" s="38">
        <v>523</v>
      </c>
      <c r="B531" s="38" t="s">
        <v>1246</v>
      </c>
      <c r="C531" s="48" t="s">
        <v>1247</v>
      </c>
      <c r="D531" s="38" t="s">
        <v>41</v>
      </c>
      <c r="E531" s="38" t="s">
        <v>11</v>
      </c>
      <c r="F531" s="48" t="s">
        <v>1115</v>
      </c>
      <c r="G531" s="38">
        <v>-8.5705947309999697</v>
      </c>
      <c r="H531" s="38">
        <v>125.564591572</v>
      </c>
      <c r="I531" s="38">
        <v>-8.5713225579999595</v>
      </c>
      <c r="J531" s="38">
        <v>125.562722501</v>
      </c>
      <c r="K531" s="49" t="s">
        <v>6</v>
      </c>
      <c r="L531" s="49" t="s">
        <v>213</v>
      </c>
      <c r="M531" s="42">
        <v>0.22245431214684</v>
      </c>
      <c r="N531" s="43">
        <v>3</v>
      </c>
      <c r="O531" s="48" t="s">
        <v>42</v>
      </c>
      <c r="P531" s="38" t="s">
        <v>42</v>
      </c>
      <c r="Q531" s="48" t="s">
        <v>42</v>
      </c>
    </row>
    <row r="532" spans="1:17">
      <c r="A532" s="38">
        <v>524</v>
      </c>
      <c r="B532" s="38" t="s">
        <v>1248</v>
      </c>
      <c r="C532" s="48" t="s">
        <v>1249</v>
      </c>
      <c r="D532" s="38" t="s">
        <v>41</v>
      </c>
      <c r="E532" s="38" t="s">
        <v>11</v>
      </c>
      <c r="F532" s="48" t="s">
        <v>1115</v>
      </c>
      <c r="G532" s="38">
        <v>-8.5663531069999408</v>
      </c>
      <c r="H532" s="38">
        <v>125.562260826</v>
      </c>
      <c r="I532" s="38">
        <v>-8.5665360149999401</v>
      </c>
      <c r="J532" s="38">
        <v>125.561719564</v>
      </c>
      <c r="K532" s="49" t="s">
        <v>6</v>
      </c>
      <c r="L532" s="49" t="s">
        <v>213</v>
      </c>
      <c r="M532" s="42">
        <v>6.3006079112671004E-2</v>
      </c>
      <c r="N532" s="43">
        <v>3</v>
      </c>
      <c r="O532" s="48" t="s">
        <v>42</v>
      </c>
      <c r="P532" s="38" t="s">
        <v>42</v>
      </c>
      <c r="Q532" s="48" t="s">
        <v>42</v>
      </c>
    </row>
    <row r="533" spans="1:17">
      <c r="A533" s="38">
        <v>525</v>
      </c>
      <c r="B533" s="38" t="s">
        <v>1250</v>
      </c>
      <c r="C533" s="48" t="s">
        <v>1251</v>
      </c>
      <c r="D533" s="38" t="s">
        <v>41</v>
      </c>
      <c r="E533" s="38" t="s">
        <v>11</v>
      </c>
      <c r="F533" s="48" t="s">
        <v>1115</v>
      </c>
      <c r="G533" s="38">
        <v>-8.5666063209999397</v>
      </c>
      <c r="H533" s="38">
        <v>125.562291433</v>
      </c>
      <c r="I533" s="38">
        <v>-8.5667392809999701</v>
      </c>
      <c r="J533" s="38">
        <v>125.561852218</v>
      </c>
      <c r="K533" s="49" t="s">
        <v>6</v>
      </c>
      <c r="L533" s="49" t="s">
        <v>213</v>
      </c>
      <c r="M533" s="42">
        <v>5.0579403689914801E-2</v>
      </c>
      <c r="N533" s="43">
        <v>3</v>
      </c>
      <c r="O533" s="48" t="s">
        <v>42</v>
      </c>
      <c r="P533" s="38" t="s">
        <v>42</v>
      </c>
      <c r="Q533" s="48" t="s">
        <v>42</v>
      </c>
    </row>
    <row r="534" spans="1:17">
      <c r="A534" s="38">
        <v>526</v>
      </c>
      <c r="B534" s="38" t="s">
        <v>1252</v>
      </c>
      <c r="C534" s="48" t="s">
        <v>1253</v>
      </c>
      <c r="D534" s="38" t="s">
        <v>41</v>
      </c>
      <c r="E534" s="38" t="s">
        <v>11</v>
      </c>
      <c r="F534" s="48" t="s">
        <v>1115</v>
      </c>
      <c r="G534" s="38">
        <v>-8.56676230299996</v>
      </c>
      <c r="H534" s="38">
        <v>125.56232975</v>
      </c>
      <c r="I534" s="38">
        <v>-8.5676175759999804</v>
      </c>
      <c r="J534" s="38">
        <v>125.560749659</v>
      </c>
      <c r="K534" s="49" t="s">
        <v>6</v>
      </c>
      <c r="L534" s="49" t="s">
        <v>213</v>
      </c>
      <c r="M534" s="42">
        <v>0.21685198887905199</v>
      </c>
      <c r="N534" s="43">
        <v>3</v>
      </c>
      <c r="O534" s="48" t="s">
        <v>42</v>
      </c>
      <c r="P534" s="38" t="s">
        <v>42</v>
      </c>
      <c r="Q534" s="48" t="s">
        <v>42</v>
      </c>
    </row>
    <row r="535" spans="1:17">
      <c r="A535" s="38">
        <v>527</v>
      </c>
      <c r="B535" s="38" t="s">
        <v>1254</v>
      </c>
      <c r="C535" s="48" t="s">
        <v>1255</v>
      </c>
      <c r="D535" s="38" t="s">
        <v>41</v>
      </c>
      <c r="E535" s="38" t="s">
        <v>11</v>
      </c>
      <c r="F535" s="48" t="s">
        <v>1256</v>
      </c>
      <c r="G535" s="38">
        <v>-8.5608931369999404</v>
      </c>
      <c r="H535" s="38">
        <v>125.600120452</v>
      </c>
      <c r="I535" s="38">
        <v>-8.5600420659999408</v>
      </c>
      <c r="J535" s="38">
        <v>125.60021729</v>
      </c>
      <c r="K535" s="49" t="s">
        <v>6</v>
      </c>
      <c r="L535" s="49" t="s">
        <v>213</v>
      </c>
      <c r="M535" s="42">
        <v>0.11111616691713599</v>
      </c>
      <c r="N535" s="43">
        <v>2</v>
      </c>
      <c r="O535" s="48" t="s">
        <v>42</v>
      </c>
      <c r="P535" s="38" t="s">
        <v>42</v>
      </c>
      <c r="Q535" s="48" t="s">
        <v>42</v>
      </c>
    </row>
    <row r="536" spans="1:17">
      <c r="A536" s="38">
        <v>528</v>
      </c>
      <c r="B536" s="38" t="s">
        <v>1257</v>
      </c>
      <c r="C536" s="48" t="s">
        <v>1258</v>
      </c>
      <c r="D536" s="38" t="s">
        <v>41</v>
      </c>
      <c r="E536" s="38" t="s">
        <v>11</v>
      </c>
      <c r="F536" s="48" t="s">
        <v>1256</v>
      </c>
      <c r="G536" s="38">
        <v>-8.5609917399999595</v>
      </c>
      <c r="H536" s="38">
        <v>125.600638022</v>
      </c>
      <c r="I536" s="38">
        <v>-8.5596387189999597</v>
      </c>
      <c r="J536" s="38">
        <v>125.60160223299999</v>
      </c>
      <c r="K536" s="49" t="s">
        <v>6</v>
      </c>
      <c r="L536" s="49" t="s">
        <v>213</v>
      </c>
      <c r="M536" s="42">
        <v>0.19506277841000799</v>
      </c>
      <c r="N536" s="43">
        <v>4.9000000000000004</v>
      </c>
      <c r="O536" s="48" t="s">
        <v>42</v>
      </c>
      <c r="P536" s="38" t="s">
        <v>42</v>
      </c>
      <c r="Q536" s="48" t="s">
        <v>42</v>
      </c>
    </row>
    <row r="537" spans="1:17">
      <c r="A537" s="38">
        <v>529</v>
      </c>
      <c r="B537" s="38" t="s">
        <v>1259</v>
      </c>
      <c r="C537" s="48" t="s">
        <v>1260</v>
      </c>
      <c r="D537" s="38" t="s">
        <v>41</v>
      </c>
      <c r="E537" s="38" t="s">
        <v>11</v>
      </c>
      <c r="F537" s="48" t="s">
        <v>1256</v>
      </c>
      <c r="G537" s="38">
        <v>-8.5602579219999502</v>
      </c>
      <c r="H537" s="38">
        <v>125.606711026</v>
      </c>
      <c r="I537" s="38">
        <v>-8.5613070549999293</v>
      </c>
      <c r="J537" s="38">
        <v>125.609316057</v>
      </c>
      <c r="K537" s="38" t="s">
        <v>6</v>
      </c>
      <c r="L537" s="49" t="s">
        <v>213</v>
      </c>
      <c r="M537" s="42">
        <v>0.333688661861825</v>
      </c>
      <c r="N537" s="43">
        <v>5</v>
      </c>
      <c r="O537" s="48" t="s">
        <v>42</v>
      </c>
      <c r="P537" s="38" t="s">
        <v>42</v>
      </c>
      <c r="Q537" s="48" t="s">
        <v>42</v>
      </c>
    </row>
    <row r="538" spans="1:17">
      <c r="A538" s="38">
        <v>530</v>
      </c>
      <c r="B538" s="38" t="s">
        <v>1261</v>
      </c>
      <c r="C538" s="48" t="s">
        <v>1262</v>
      </c>
      <c r="D538" s="38" t="s">
        <v>41</v>
      </c>
      <c r="E538" s="38" t="s">
        <v>11</v>
      </c>
      <c r="F538" s="48" t="s">
        <v>1256</v>
      </c>
      <c r="G538" s="38">
        <v>-8.5598756139999601</v>
      </c>
      <c r="H538" s="38">
        <v>125.606809407</v>
      </c>
      <c r="I538" s="38">
        <v>-8.5585314399999692</v>
      </c>
      <c r="J538" s="38">
        <v>125.605367918</v>
      </c>
      <c r="K538" s="38" t="s">
        <v>6</v>
      </c>
      <c r="L538" s="49" t="s">
        <v>213</v>
      </c>
      <c r="M538" s="42">
        <v>0.23833548160290599</v>
      </c>
      <c r="N538" s="43">
        <v>3.5</v>
      </c>
      <c r="O538" s="48" t="s">
        <v>42</v>
      </c>
      <c r="P538" s="38" t="s">
        <v>42</v>
      </c>
      <c r="Q538" s="48" t="s">
        <v>42</v>
      </c>
    </row>
    <row r="539" spans="1:17">
      <c r="A539" s="38">
        <v>531</v>
      </c>
      <c r="B539" s="38" t="s">
        <v>1263</v>
      </c>
      <c r="C539" s="48" t="s">
        <v>1264</v>
      </c>
      <c r="D539" s="38" t="s">
        <v>41</v>
      </c>
      <c r="E539" s="38" t="s">
        <v>11</v>
      </c>
      <c r="F539" s="48" t="s">
        <v>1256</v>
      </c>
      <c r="G539" s="38">
        <v>-8.5634132729999806</v>
      </c>
      <c r="H539" s="38">
        <v>125.60810386599999</v>
      </c>
      <c r="I539" s="38">
        <v>-8.5639741419999496</v>
      </c>
      <c r="J539" s="38">
        <v>125.61031875</v>
      </c>
      <c r="K539" s="49" t="s">
        <v>6</v>
      </c>
      <c r="L539" s="49" t="s">
        <v>213</v>
      </c>
      <c r="M539" s="42">
        <v>0.39536929600902199</v>
      </c>
      <c r="N539" s="43">
        <v>2.8</v>
      </c>
      <c r="O539" s="48" t="s">
        <v>42</v>
      </c>
      <c r="P539" s="38" t="s">
        <v>42</v>
      </c>
      <c r="Q539" s="48" t="s">
        <v>42</v>
      </c>
    </row>
    <row r="540" spans="1:17">
      <c r="A540" s="38">
        <v>532</v>
      </c>
      <c r="B540" s="38" t="s">
        <v>1265</v>
      </c>
      <c r="C540" s="48" t="s">
        <v>1266</v>
      </c>
      <c r="D540" s="38" t="s">
        <v>41</v>
      </c>
      <c r="E540" s="38" t="s">
        <v>11</v>
      </c>
      <c r="F540" s="48" t="s">
        <v>1256</v>
      </c>
      <c r="G540" s="38">
        <v>-8.5620016849999292</v>
      </c>
      <c r="H540" s="38">
        <v>125.61239010200001</v>
      </c>
      <c r="I540" s="38">
        <v>-8.5578173579999692</v>
      </c>
      <c r="J540" s="38">
        <v>125.615496294</v>
      </c>
      <c r="K540" s="38" t="s">
        <v>6</v>
      </c>
      <c r="L540" s="49" t="s">
        <v>213</v>
      </c>
      <c r="M540" s="42">
        <v>0.80384684426393904</v>
      </c>
      <c r="N540" s="43">
        <v>4.7</v>
      </c>
      <c r="O540" s="48" t="s">
        <v>42</v>
      </c>
      <c r="P540" s="38" t="s">
        <v>42</v>
      </c>
      <c r="Q540" s="48" t="s">
        <v>42</v>
      </c>
    </row>
    <row r="541" spans="1:17">
      <c r="A541" s="38">
        <v>533</v>
      </c>
      <c r="B541" s="38" t="s">
        <v>1267</v>
      </c>
      <c r="C541" s="48" t="s">
        <v>1268</v>
      </c>
      <c r="D541" s="38" t="s">
        <v>41</v>
      </c>
      <c r="E541" s="38" t="s">
        <v>11</v>
      </c>
      <c r="F541" s="48" t="s">
        <v>1256</v>
      </c>
      <c r="G541" s="38">
        <v>-8.5620016589999803</v>
      </c>
      <c r="H541" s="38">
        <v>125.612390629</v>
      </c>
      <c r="I541" s="38">
        <v>-8.5619310449999393</v>
      </c>
      <c r="J541" s="38">
        <v>125.615736283</v>
      </c>
      <c r="K541" s="49" t="s">
        <v>6</v>
      </c>
      <c r="L541" s="49" t="s">
        <v>213</v>
      </c>
      <c r="M541" s="42">
        <v>0.48749924181617299</v>
      </c>
      <c r="N541" s="43">
        <v>3.7</v>
      </c>
      <c r="O541" s="48" t="s">
        <v>42</v>
      </c>
      <c r="P541" s="38" t="s">
        <v>42</v>
      </c>
      <c r="Q541" s="48" t="s">
        <v>42</v>
      </c>
    </row>
    <row r="542" spans="1:17">
      <c r="A542" s="38">
        <v>534</v>
      </c>
      <c r="B542" s="38" t="s">
        <v>1269</v>
      </c>
      <c r="C542" s="48" t="s">
        <v>1270</v>
      </c>
      <c r="D542" s="38" t="s">
        <v>41</v>
      </c>
      <c r="E542" s="38" t="s">
        <v>11</v>
      </c>
      <c r="F542" s="48" t="s">
        <v>1256</v>
      </c>
      <c r="G542" s="38">
        <v>-8.5620024999999504</v>
      </c>
      <c r="H542" s="38">
        <v>125.61239010200001</v>
      </c>
      <c r="I542" s="38">
        <v>-8.5613560939999598</v>
      </c>
      <c r="J542" s="38">
        <v>125.610679022</v>
      </c>
      <c r="K542" s="49" t="s">
        <v>6</v>
      </c>
      <c r="L542" s="49" t="s">
        <v>213</v>
      </c>
      <c r="M542" s="42">
        <v>0.20293170090846599</v>
      </c>
      <c r="N542" s="43">
        <v>4</v>
      </c>
      <c r="O542" s="48" t="s">
        <v>42</v>
      </c>
      <c r="P542" s="38" t="s">
        <v>42</v>
      </c>
      <c r="Q542" s="48" t="s">
        <v>42</v>
      </c>
    </row>
    <row r="543" spans="1:17">
      <c r="A543" s="38">
        <v>535</v>
      </c>
      <c r="B543" s="38" t="s">
        <v>1271</v>
      </c>
      <c r="C543" s="48" t="s">
        <v>1272</v>
      </c>
      <c r="D543" s="38" t="s">
        <v>41</v>
      </c>
      <c r="E543" s="38" t="s">
        <v>11</v>
      </c>
      <c r="F543" s="48" t="s">
        <v>1256</v>
      </c>
      <c r="G543" s="38">
        <v>-8.5649682159999507</v>
      </c>
      <c r="H543" s="38">
        <v>125.610267757</v>
      </c>
      <c r="I543" s="38">
        <v>-8.5661692879999691</v>
      </c>
      <c r="J543" s="38">
        <v>125.60938614299999</v>
      </c>
      <c r="K543" s="49" t="s">
        <v>6</v>
      </c>
      <c r="L543" s="49" t="s">
        <v>213</v>
      </c>
      <c r="M543" s="42">
        <v>0.164639946337541</v>
      </c>
      <c r="N543" s="43">
        <v>5</v>
      </c>
      <c r="O543" s="48" t="s">
        <v>42</v>
      </c>
      <c r="P543" s="38" t="s">
        <v>42</v>
      </c>
      <c r="Q543" s="48" t="s">
        <v>42</v>
      </c>
    </row>
    <row r="544" spans="1:17">
      <c r="A544" s="38">
        <v>536</v>
      </c>
      <c r="B544" s="38" t="s">
        <v>1273</v>
      </c>
      <c r="C544" s="48" t="s">
        <v>1274</v>
      </c>
      <c r="D544" s="38" t="s">
        <v>41</v>
      </c>
      <c r="E544" s="38" t="s">
        <v>11</v>
      </c>
      <c r="F544" s="48" t="s">
        <v>1256</v>
      </c>
      <c r="G544" s="38">
        <v>-8.5611930359999597</v>
      </c>
      <c r="H544" s="38">
        <v>125.601497704</v>
      </c>
      <c r="I544" s="38">
        <v>-8.5619084979999798</v>
      </c>
      <c r="J544" s="38">
        <v>125.601270949</v>
      </c>
      <c r="K544" s="49" t="s">
        <v>6</v>
      </c>
      <c r="L544" s="49" t="s">
        <v>213</v>
      </c>
      <c r="M544" s="42">
        <v>8.3041923618853403E-2</v>
      </c>
      <c r="N544" s="43">
        <v>4</v>
      </c>
      <c r="O544" s="48" t="s">
        <v>42</v>
      </c>
      <c r="P544" s="38" t="s">
        <v>42</v>
      </c>
      <c r="Q544" s="48" t="s">
        <v>42</v>
      </c>
    </row>
    <row r="545" spans="1:17">
      <c r="A545" s="38">
        <v>537</v>
      </c>
      <c r="B545" s="38" t="s">
        <v>1275</v>
      </c>
      <c r="C545" s="48" t="s">
        <v>1276</v>
      </c>
      <c r="D545" s="38" t="s">
        <v>41</v>
      </c>
      <c r="E545" s="38" t="s">
        <v>11</v>
      </c>
      <c r="F545" s="48" t="s">
        <v>1256</v>
      </c>
      <c r="G545" s="38">
        <v>-8.5608216289999692</v>
      </c>
      <c r="H545" s="38">
        <v>125.599787242</v>
      </c>
      <c r="I545" s="38">
        <v>-8.5612242479999701</v>
      </c>
      <c r="J545" s="38">
        <v>125.59967097000001</v>
      </c>
      <c r="K545" s="49" t="s">
        <v>6</v>
      </c>
      <c r="L545" s="49" t="s">
        <v>213</v>
      </c>
      <c r="M545" s="42">
        <v>4.6416428955826497E-2</v>
      </c>
      <c r="N545" s="43">
        <v>4</v>
      </c>
      <c r="O545" s="48" t="s">
        <v>42</v>
      </c>
      <c r="P545" s="38" t="s">
        <v>42</v>
      </c>
      <c r="Q545" s="48" t="s">
        <v>42</v>
      </c>
    </row>
    <row r="546" spans="1:17">
      <c r="A546" s="38">
        <v>538</v>
      </c>
      <c r="B546" s="38" t="s">
        <v>1277</v>
      </c>
      <c r="C546" s="48" t="s">
        <v>1278</v>
      </c>
      <c r="D546" s="38" t="s">
        <v>41</v>
      </c>
      <c r="E546" s="38" t="s">
        <v>11</v>
      </c>
      <c r="F546" s="48" t="s">
        <v>1115</v>
      </c>
      <c r="G546" s="38">
        <v>-8.5748587029999594</v>
      </c>
      <c r="H546" s="38">
        <v>125.53301400700001</v>
      </c>
      <c r="I546" s="38">
        <v>-8.5804479659999497</v>
      </c>
      <c r="J546" s="38">
        <v>125.533085805</v>
      </c>
      <c r="K546" s="49" t="s">
        <v>96</v>
      </c>
      <c r="L546" s="49" t="s">
        <v>111</v>
      </c>
      <c r="M546" s="42">
        <v>0.74024656866272098</v>
      </c>
      <c r="N546" s="43">
        <v>5.4</v>
      </c>
      <c r="O546" s="48" t="s">
        <v>42</v>
      </c>
      <c r="P546" s="38" t="s">
        <v>1279</v>
      </c>
      <c r="Q546" s="48" t="s">
        <v>42</v>
      </c>
    </row>
    <row r="547" spans="1:17">
      <c r="A547" s="38">
        <v>539</v>
      </c>
      <c r="B547" s="38" t="s">
        <v>1280</v>
      </c>
      <c r="C547" s="48" t="s">
        <v>1281</v>
      </c>
      <c r="D547" s="38" t="s">
        <v>41</v>
      </c>
      <c r="E547" s="38" t="s">
        <v>11</v>
      </c>
      <c r="F547" s="48" t="s">
        <v>1115</v>
      </c>
      <c r="G547" s="38">
        <v>-8.5750746149999504</v>
      </c>
      <c r="H547" s="38">
        <v>125.532618035</v>
      </c>
      <c r="I547" s="38">
        <v>-8.5762188759999294</v>
      </c>
      <c r="J547" s="38">
        <v>125.532201809</v>
      </c>
      <c r="K547" s="49" t="s">
        <v>6</v>
      </c>
      <c r="L547" s="49" t="s">
        <v>213</v>
      </c>
      <c r="M547" s="42">
        <v>0.19932803121249301</v>
      </c>
      <c r="N547" s="43">
        <v>4.2</v>
      </c>
      <c r="O547" s="48" t="s">
        <v>42</v>
      </c>
      <c r="P547" s="38" t="s">
        <v>42</v>
      </c>
      <c r="Q547" s="48" t="s">
        <v>42</v>
      </c>
    </row>
    <row r="548" spans="1:17">
      <c r="A548" s="38">
        <v>540</v>
      </c>
      <c r="B548" s="38" t="s">
        <v>1282</v>
      </c>
      <c r="C548" s="48" t="s">
        <v>1283</v>
      </c>
      <c r="D548" s="38" t="s">
        <v>41</v>
      </c>
      <c r="E548" s="38" t="s">
        <v>11</v>
      </c>
      <c r="F548" s="48" t="s">
        <v>1115</v>
      </c>
      <c r="G548" s="38">
        <v>-8.5750757939999307</v>
      </c>
      <c r="H548" s="38">
        <v>125.532619157</v>
      </c>
      <c r="I548" s="38">
        <v>-8.5750200399999699</v>
      </c>
      <c r="J548" s="38">
        <v>125.531417269</v>
      </c>
      <c r="K548" s="49" t="s">
        <v>6</v>
      </c>
      <c r="L548" s="49" t="s">
        <v>213</v>
      </c>
      <c r="M548" s="42">
        <v>0.15809485555059899</v>
      </c>
      <c r="N548" s="43">
        <v>3.8</v>
      </c>
      <c r="O548" s="48" t="s">
        <v>42</v>
      </c>
      <c r="P548" s="38" t="s">
        <v>42</v>
      </c>
      <c r="Q548" s="48" t="s">
        <v>42</v>
      </c>
    </row>
    <row r="549" spans="1:17">
      <c r="A549" s="38">
        <v>541</v>
      </c>
      <c r="B549" s="38" t="s">
        <v>1284</v>
      </c>
      <c r="C549" s="48" t="s">
        <v>1285</v>
      </c>
      <c r="D549" s="38" t="s">
        <v>41</v>
      </c>
      <c r="E549" s="38" t="s">
        <v>11</v>
      </c>
      <c r="F549" s="48" t="s">
        <v>1115</v>
      </c>
      <c r="G549" s="38">
        <v>-8.5753714189999606</v>
      </c>
      <c r="H549" s="38">
        <v>125.532917674</v>
      </c>
      <c r="I549" s="38">
        <v>-8.5755842729999507</v>
      </c>
      <c r="J549" s="38">
        <v>125.532700319</v>
      </c>
      <c r="K549" s="49" t="s">
        <v>6</v>
      </c>
      <c r="L549" s="49" t="s">
        <v>213</v>
      </c>
      <c r="M549" s="42">
        <v>6.7736689845748502E-2</v>
      </c>
      <c r="N549" s="43">
        <v>4</v>
      </c>
      <c r="O549" s="48" t="s">
        <v>42</v>
      </c>
      <c r="P549" s="38" t="s">
        <v>42</v>
      </c>
      <c r="Q549" s="48" t="s">
        <v>42</v>
      </c>
    </row>
    <row r="550" spans="1:17">
      <c r="A550" s="38">
        <v>542</v>
      </c>
      <c r="B550" s="38" t="s">
        <v>1286</v>
      </c>
      <c r="C550" s="48" t="s">
        <v>1287</v>
      </c>
      <c r="D550" s="38" t="s">
        <v>41</v>
      </c>
      <c r="E550" s="38" t="s">
        <v>11</v>
      </c>
      <c r="F550" s="48" t="s">
        <v>1115</v>
      </c>
      <c r="G550" s="38">
        <v>-8.5756946879999401</v>
      </c>
      <c r="H550" s="38">
        <v>125.532809016</v>
      </c>
      <c r="I550" s="38">
        <v>-8.5760740039999597</v>
      </c>
      <c r="J550" s="38">
        <v>125.53314274500001</v>
      </c>
      <c r="K550" s="49" t="s">
        <v>6</v>
      </c>
      <c r="L550" s="49" t="s">
        <v>213</v>
      </c>
      <c r="M550" s="42">
        <v>5.5825027945564598E-2</v>
      </c>
      <c r="N550" s="43">
        <v>4.5</v>
      </c>
      <c r="O550" s="48" t="s">
        <v>42</v>
      </c>
      <c r="P550" s="38" t="s">
        <v>42</v>
      </c>
      <c r="Q550" s="48" t="s">
        <v>42</v>
      </c>
    </row>
    <row r="551" spans="1:17">
      <c r="A551" s="38">
        <v>543</v>
      </c>
      <c r="B551" s="38" t="s">
        <v>1288</v>
      </c>
      <c r="C551" s="48" t="s">
        <v>1289</v>
      </c>
      <c r="D551" s="38" t="s">
        <v>41</v>
      </c>
      <c r="E551" s="38" t="s">
        <v>11</v>
      </c>
      <c r="F551" s="48" t="s">
        <v>1115</v>
      </c>
      <c r="G551" s="38">
        <v>-8.5762227879999404</v>
      </c>
      <c r="H551" s="38">
        <v>125.532623806</v>
      </c>
      <c r="I551" s="38">
        <v>-8.5770407179999797</v>
      </c>
      <c r="J551" s="38">
        <v>125.53260127199999</v>
      </c>
      <c r="K551" s="49" t="s">
        <v>6</v>
      </c>
      <c r="L551" s="49" t="s">
        <v>213</v>
      </c>
      <c r="M551" s="42">
        <v>0.108945194786185</v>
      </c>
      <c r="N551" s="43">
        <v>4.7</v>
      </c>
      <c r="O551" s="48" t="s">
        <v>42</v>
      </c>
      <c r="P551" s="38" t="s">
        <v>42</v>
      </c>
      <c r="Q551" s="48" t="s">
        <v>42</v>
      </c>
    </row>
    <row r="552" spans="1:17">
      <c r="A552" s="38">
        <v>544</v>
      </c>
      <c r="B552" s="38" t="s">
        <v>1290</v>
      </c>
      <c r="C552" s="48" t="s">
        <v>1291</v>
      </c>
      <c r="D552" s="38" t="s">
        <v>41</v>
      </c>
      <c r="E552" s="38" t="s">
        <v>11</v>
      </c>
      <c r="F552" s="48" t="s">
        <v>1115</v>
      </c>
      <c r="G552" s="38">
        <v>-8.5762196299999705</v>
      </c>
      <c r="H552" s="38">
        <v>125.532203276</v>
      </c>
      <c r="I552" s="38">
        <v>-8.5762141339999403</v>
      </c>
      <c r="J552" s="38">
        <v>125.531429003</v>
      </c>
      <c r="K552" s="49" t="s">
        <v>96</v>
      </c>
      <c r="L552" s="49" t="s">
        <v>111</v>
      </c>
      <c r="M552" s="42">
        <v>8.5292218206530102E-2</v>
      </c>
      <c r="N552" s="43">
        <v>4.7</v>
      </c>
      <c r="O552" s="48" t="s">
        <v>42</v>
      </c>
      <c r="P552" s="38" t="s">
        <v>1279</v>
      </c>
      <c r="Q552" s="48" t="s">
        <v>42</v>
      </c>
    </row>
    <row r="553" spans="1:17">
      <c r="A553" s="38">
        <v>545</v>
      </c>
      <c r="B553" s="38" t="s">
        <v>1292</v>
      </c>
      <c r="C553" s="48" t="s">
        <v>1293</v>
      </c>
      <c r="D553" s="38" t="s">
        <v>41</v>
      </c>
      <c r="E553" s="38" t="s">
        <v>11</v>
      </c>
      <c r="F553" s="48" t="s">
        <v>1115</v>
      </c>
      <c r="G553" s="38">
        <v>-8.57621122499995</v>
      </c>
      <c r="H553" s="38">
        <v>125.531783558</v>
      </c>
      <c r="I553" s="38">
        <v>-8.5754494319999708</v>
      </c>
      <c r="J553" s="38">
        <v>125.531798959</v>
      </c>
      <c r="K553" s="49" t="s">
        <v>6</v>
      </c>
      <c r="L553" s="49" t="s">
        <v>213</v>
      </c>
      <c r="M553" s="42">
        <v>8.4319790949963794E-2</v>
      </c>
      <c r="N553" s="43">
        <v>4.2</v>
      </c>
      <c r="O553" s="48" t="s">
        <v>42</v>
      </c>
      <c r="P553" s="38" t="s">
        <v>42</v>
      </c>
      <c r="Q553" s="48" t="s">
        <v>42</v>
      </c>
    </row>
    <row r="554" spans="1:17">
      <c r="A554" s="38">
        <v>546</v>
      </c>
      <c r="B554" s="38" t="s">
        <v>1294</v>
      </c>
      <c r="C554" s="48" t="s">
        <v>1295</v>
      </c>
      <c r="D554" s="38" t="s">
        <v>41</v>
      </c>
      <c r="E554" s="38" t="s">
        <v>11</v>
      </c>
      <c r="F554" s="48" t="s">
        <v>1115</v>
      </c>
      <c r="G554" s="38">
        <v>-8.5766408029999806</v>
      </c>
      <c r="H554" s="38">
        <v>125.532186532</v>
      </c>
      <c r="I554" s="38">
        <v>-8.5766394809999706</v>
      </c>
      <c r="J554" s="38">
        <v>125.53152412199999</v>
      </c>
      <c r="K554" s="49" t="s">
        <v>96</v>
      </c>
      <c r="L554" s="49" t="s">
        <v>111</v>
      </c>
      <c r="M554" s="42">
        <v>7.2961043441353998E-2</v>
      </c>
      <c r="N554" s="43">
        <v>4.8</v>
      </c>
      <c r="O554" s="48" t="s">
        <v>42</v>
      </c>
      <c r="P554" s="38" t="s">
        <v>1279</v>
      </c>
      <c r="Q554" s="48" t="s">
        <v>42</v>
      </c>
    </row>
    <row r="555" spans="1:17">
      <c r="A555" s="38">
        <v>547</v>
      </c>
      <c r="B555" s="38" t="s">
        <v>1296</v>
      </c>
      <c r="C555" s="48" t="s">
        <v>1297</v>
      </c>
      <c r="D555" s="38" t="s">
        <v>41</v>
      </c>
      <c r="E555" s="38" t="s">
        <v>11</v>
      </c>
      <c r="F555" s="48" t="s">
        <v>1115</v>
      </c>
      <c r="G555" s="38">
        <v>-8.5770342689999701</v>
      </c>
      <c r="H555" s="38">
        <v>125.532176249</v>
      </c>
      <c r="I555" s="38">
        <v>-8.5770422979999807</v>
      </c>
      <c r="J555" s="38">
        <v>125.531611201</v>
      </c>
      <c r="K555" s="49" t="s">
        <v>96</v>
      </c>
      <c r="L555" s="49" t="s">
        <v>111</v>
      </c>
      <c r="M555" s="42">
        <v>6.22642446120708E-2</v>
      </c>
      <c r="N555" s="43">
        <v>4.5</v>
      </c>
      <c r="O555" s="48" t="s">
        <v>42</v>
      </c>
      <c r="P555" s="38" t="s">
        <v>1279</v>
      </c>
      <c r="Q555" s="48" t="s">
        <v>42</v>
      </c>
    </row>
    <row r="556" spans="1:17">
      <c r="A556" s="38">
        <v>548</v>
      </c>
      <c r="B556" s="38" t="s">
        <v>1298</v>
      </c>
      <c r="C556" s="48" t="s">
        <v>1299</v>
      </c>
      <c r="D556" s="38" t="s">
        <v>41</v>
      </c>
      <c r="E556" s="38" t="s">
        <v>11</v>
      </c>
      <c r="F556" s="48" t="s">
        <v>1115</v>
      </c>
      <c r="G556" s="38">
        <v>-8.5770338199999401</v>
      </c>
      <c r="H556" s="38">
        <v>125.53217599</v>
      </c>
      <c r="I556" s="38">
        <v>-8.5770496429999508</v>
      </c>
      <c r="J556" s="38">
        <v>125.532808797</v>
      </c>
      <c r="K556" s="49" t="s">
        <v>6</v>
      </c>
      <c r="L556" s="49" t="s">
        <v>213</v>
      </c>
      <c r="M556" s="42">
        <v>6.9729427990226106E-2</v>
      </c>
      <c r="N556" s="43">
        <v>4</v>
      </c>
      <c r="O556" s="48" t="s">
        <v>42</v>
      </c>
      <c r="P556" s="38" t="s">
        <v>42</v>
      </c>
      <c r="Q556" s="48" t="s">
        <v>42</v>
      </c>
    </row>
    <row r="557" spans="1:17">
      <c r="A557" s="38">
        <v>549</v>
      </c>
      <c r="B557" s="38" t="s">
        <v>1300</v>
      </c>
      <c r="C557" s="48" t="s">
        <v>1301</v>
      </c>
      <c r="D557" s="38" t="s">
        <v>41</v>
      </c>
      <c r="E557" s="38" t="s">
        <v>11</v>
      </c>
      <c r="F557" s="48" t="s">
        <v>1115</v>
      </c>
      <c r="G557" s="38">
        <v>-8.5774399869999307</v>
      </c>
      <c r="H557" s="38">
        <v>125.53217473700001</v>
      </c>
      <c r="I557" s="38">
        <v>-8.5774360229999598</v>
      </c>
      <c r="J557" s="38">
        <v>125.531698874</v>
      </c>
      <c r="K557" s="49" t="s">
        <v>96</v>
      </c>
      <c r="L557" s="49" t="s">
        <v>111</v>
      </c>
      <c r="M557" s="42">
        <v>5.2416916824888103E-2</v>
      </c>
      <c r="N557" s="43">
        <v>4.2</v>
      </c>
      <c r="O557" s="48" t="s">
        <v>42</v>
      </c>
      <c r="P557" s="38" t="s">
        <v>1279</v>
      </c>
      <c r="Q557" s="48" t="s">
        <v>42</v>
      </c>
    </row>
    <row r="558" spans="1:17">
      <c r="A558" s="38">
        <v>550</v>
      </c>
      <c r="B558" s="38" t="s">
        <v>1302</v>
      </c>
      <c r="C558" s="48" t="s">
        <v>1303</v>
      </c>
      <c r="D558" s="38" t="s">
        <v>41</v>
      </c>
      <c r="E558" s="38" t="s">
        <v>11</v>
      </c>
      <c r="F558" s="48" t="s">
        <v>1115</v>
      </c>
      <c r="G558" s="38">
        <v>-8.57744050499997</v>
      </c>
      <c r="H558" s="38">
        <v>125.53217494</v>
      </c>
      <c r="I558" s="38">
        <v>-8.5781693249999798</v>
      </c>
      <c r="J558" s="38">
        <v>125.532596637</v>
      </c>
      <c r="K558" s="49" t="s">
        <v>6</v>
      </c>
      <c r="L558" s="49" t="s">
        <v>213</v>
      </c>
      <c r="M558" s="42">
        <v>0.16896929771368499</v>
      </c>
      <c r="N558" s="43">
        <v>4.3</v>
      </c>
      <c r="O558" s="48" t="s">
        <v>42</v>
      </c>
      <c r="P558" s="38" t="s">
        <v>42</v>
      </c>
      <c r="Q558" s="48" t="s">
        <v>42</v>
      </c>
    </row>
    <row r="559" spans="1:17">
      <c r="A559" s="38">
        <v>551</v>
      </c>
      <c r="B559" s="38" t="s">
        <v>1304</v>
      </c>
      <c r="C559" s="48" t="s">
        <v>1305</v>
      </c>
      <c r="D559" s="38" t="s">
        <v>41</v>
      </c>
      <c r="E559" s="38" t="s">
        <v>11</v>
      </c>
      <c r="F559" s="48" t="s">
        <v>1115</v>
      </c>
      <c r="G559" s="38">
        <v>-8.5778501799999294</v>
      </c>
      <c r="H559" s="38">
        <v>125.53217488999999</v>
      </c>
      <c r="I559" s="38">
        <v>-8.5778529879999592</v>
      </c>
      <c r="J559" s="38">
        <v>125.532798638</v>
      </c>
      <c r="K559" s="49" t="s">
        <v>6</v>
      </c>
      <c r="L559" s="49" t="s">
        <v>213</v>
      </c>
      <c r="M559" s="42">
        <v>6.8704973984941797E-2</v>
      </c>
      <c r="N559" s="43">
        <v>4.2</v>
      </c>
      <c r="O559" s="48" t="s">
        <v>42</v>
      </c>
      <c r="P559" s="38" t="s">
        <v>42</v>
      </c>
      <c r="Q559" s="48" t="s">
        <v>42</v>
      </c>
    </row>
    <row r="560" spans="1:17">
      <c r="A560" s="38">
        <v>552</v>
      </c>
      <c r="B560" s="38" t="s">
        <v>1306</v>
      </c>
      <c r="C560" s="48" t="s">
        <v>1307</v>
      </c>
      <c r="D560" s="38" t="s">
        <v>41</v>
      </c>
      <c r="E560" s="38" t="s">
        <v>11</v>
      </c>
      <c r="F560" s="48" t="s">
        <v>1115</v>
      </c>
      <c r="G560" s="38">
        <v>-8.5785893399999509</v>
      </c>
      <c r="H560" s="38">
        <v>125.532586448</v>
      </c>
      <c r="I560" s="38">
        <v>-8.5785891239999597</v>
      </c>
      <c r="J560" s="38">
        <v>125.532903119</v>
      </c>
      <c r="K560" s="49" t="s">
        <v>6</v>
      </c>
      <c r="L560" s="49" t="s">
        <v>213</v>
      </c>
      <c r="M560" s="42">
        <v>3.4879997928787099E-2</v>
      </c>
      <c r="N560" s="43">
        <v>3.8</v>
      </c>
      <c r="O560" s="48" t="s">
        <v>42</v>
      </c>
      <c r="P560" s="38" t="s">
        <v>42</v>
      </c>
      <c r="Q560" s="48" t="s">
        <v>42</v>
      </c>
    </row>
    <row r="561" spans="1:17">
      <c r="A561" s="38">
        <v>553</v>
      </c>
      <c r="B561" s="38" t="s">
        <v>1308</v>
      </c>
      <c r="C561" s="48" t="s">
        <v>1309</v>
      </c>
      <c r="D561" s="38" t="s">
        <v>41</v>
      </c>
      <c r="E561" s="38" t="s">
        <v>11</v>
      </c>
      <c r="F561" s="48" t="s">
        <v>1115</v>
      </c>
      <c r="G561" s="38">
        <v>-8.5785791459999796</v>
      </c>
      <c r="H561" s="38">
        <v>125.53216674799999</v>
      </c>
      <c r="I561" s="38">
        <v>-8.5778543399999307</v>
      </c>
      <c r="J561" s="38">
        <v>125.532603313</v>
      </c>
      <c r="K561" s="49" t="s">
        <v>6</v>
      </c>
      <c r="L561" s="49" t="s">
        <v>213</v>
      </c>
      <c r="M561" s="42">
        <v>0.12763074663937199</v>
      </c>
      <c r="N561" s="43">
        <v>3.5</v>
      </c>
      <c r="O561" s="48" t="s">
        <v>42</v>
      </c>
      <c r="P561" s="38" t="s">
        <v>42</v>
      </c>
      <c r="Q561" s="48" t="s">
        <v>42</v>
      </c>
    </row>
    <row r="562" spans="1:17">
      <c r="A562" s="38">
        <v>554</v>
      </c>
      <c r="B562" s="38" t="s">
        <v>1310</v>
      </c>
      <c r="C562" s="48" t="s">
        <v>1311</v>
      </c>
      <c r="D562" s="38" t="s">
        <v>41</v>
      </c>
      <c r="E562" s="38" t="s">
        <v>11</v>
      </c>
      <c r="F562" s="48" t="s">
        <v>1115</v>
      </c>
      <c r="G562" s="38">
        <v>-8.5785531509999409</v>
      </c>
      <c r="H562" s="38">
        <v>125.532167364</v>
      </c>
      <c r="I562" s="38">
        <v>-8.57853200099993</v>
      </c>
      <c r="J562" s="38">
        <v>125.53167940100001</v>
      </c>
      <c r="K562" s="49" t="s">
        <v>96</v>
      </c>
      <c r="L562" s="49" t="s">
        <v>111</v>
      </c>
      <c r="M562" s="42">
        <v>5.3797169566981197E-2</v>
      </c>
      <c r="N562" s="43">
        <v>4.5</v>
      </c>
      <c r="O562" s="48" t="s">
        <v>42</v>
      </c>
      <c r="P562" s="38" t="s">
        <v>1279</v>
      </c>
      <c r="Q562" s="48" t="s">
        <v>42</v>
      </c>
    </row>
    <row r="563" spans="1:17">
      <c r="A563" s="38">
        <v>555</v>
      </c>
      <c r="B563" s="38" t="s">
        <v>1312</v>
      </c>
      <c r="C563" s="48" t="s">
        <v>1313</v>
      </c>
      <c r="D563" s="38" t="s">
        <v>41</v>
      </c>
      <c r="E563" s="38" t="s">
        <v>11</v>
      </c>
      <c r="F563" s="48" t="s">
        <v>1115</v>
      </c>
      <c r="G563" s="38">
        <v>-8.5789961699999306</v>
      </c>
      <c r="H563" s="38">
        <v>125.53220859</v>
      </c>
      <c r="I563" s="38">
        <v>-8.5801542949999394</v>
      </c>
      <c r="J563" s="38">
        <v>125.532417033</v>
      </c>
      <c r="K563" s="49" t="s">
        <v>6</v>
      </c>
      <c r="L563" s="49" t="s">
        <v>213</v>
      </c>
      <c r="M563" s="42">
        <v>0.210430868432056</v>
      </c>
      <c r="N563" s="43">
        <v>3.3</v>
      </c>
      <c r="O563" s="48" t="s">
        <v>42</v>
      </c>
      <c r="P563" s="38" t="s">
        <v>42</v>
      </c>
      <c r="Q563" s="48" t="s">
        <v>42</v>
      </c>
    </row>
    <row r="564" spans="1:17">
      <c r="A564" s="38">
        <v>556</v>
      </c>
      <c r="B564" s="38" t="s">
        <v>1314</v>
      </c>
      <c r="C564" s="48" t="s">
        <v>1315</v>
      </c>
      <c r="D564" s="38" t="s">
        <v>41</v>
      </c>
      <c r="E564" s="38" t="s">
        <v>11</v>
      </c>
      <c r="F564" s="48" t="s">
        <v>1115</v>
      </c>
      <c r="G564" s="38">
        <v>-8.5804482939999502</v>
      </c>
      <c r="H564" s="38">
        <v>125.533084882</v>
      </c>
      <c r="I564" s="38">
        <v>-8.5821806629999706</v>
      </c>
      <c r="J564" s="38">
        <v>125.533220231</v>
      </c>
      <c r="K564" s="49" t="s">
        <v>96</v>
      </c>
      <c r="L564" s="49" t="s">
        <v>111</v>
      </c>
      <c r="M564" s="42">
        <v>0.19232780443828801</v>
      </c>
      <c r="N564" s="43">
        <v>6.1</v>
      </c>
      <c r="O564" s="48" t="s">
        <v>42</v>
      </c>
      <c r="P564" s="38" t="s">
        <v>1316</v>
      </c>
      <c r="Q564" s="48" t="s">
        <v>42</v>
      </c>
    </row>
    <row r="565" spans="1:17">
      <c r="A565" s="38">
        <v>557</v>
      </c>
      <c r="B565" s="38" t="s">
        <v>1317</v>
      </c>
      <c r="C565" s="48" t="s">
        <v>1318</v>
      </c>
      <c r="D565" s="38" t="s">
        <v>41</v>
      </c>
      <c r="E565" s="38" t="s">
        <v>11</v>
      </c>
      <c r="F565" s="48" t="s">
        <v>1115</v>
      </c>
      <c r="G565" s="38">
        <v>-8.5803842489999607</v>
      </c>
      <c r="H565" s="38">
        <v>125.533504515</v>
      </c>
      <c r="I565" s="38">
        <v>-8.5792917309999606</v>
      </c>
      <c r="J565" s="38">
        <v>125.533412562</v>
      </c>
      <c r="K565" s="49" t="s">
        <v>6</v>
      </c>
      <c r="L565" s="49" t="s">
        <v>213</v>
      </c>
      <c r="M565" s="42">
        <v>0.122032270624875</v>
      </c>
      <c r="N565" s="43">
        <v>4.2</v>
      </c>
      <c r="O565" s="48" t="s">
        <v>42</v>
      </c>
      <c r="P565" s="38" t="s">
        <v>42</v>
      </c>
      <c r="Q565" s="48" t="s">
        <v>42</v>
      </c>
    </row>
    <row r="566" spans="1:17">
      <c r="A566" s="38">
        <v>558</v>
      </c>
      <c r="B566" s="38" t="s">
        <v>1319</v>
      </c>
      <c r="C566" s="48" t="s">
        <v>1320</v>
      </c>
      <c r="D566" s="38" t="s">
        <v>41</v>
      </c>
      <c r="E566" s="38" t="s">
        <v>11</v>
      </c>
      <c r="F566" s="48" t="s">
        <v>1115</v>
      </c>
      <c r="G566" s="38">
        <v>-8.5813402479999503</v>
      </c>
      <c r="H566" s="38">
        <v>125.53358377799999</v>
      </c>
      <c r="I566" s="38">
        <v>-8.5813669779999504</v>
      </c>
      <c r="J566" s="38">
        <v>125.532283967</v>
      </c>
      <c r="K566" s="49" t="s">
        <v>96</v>
      </c>
      <c r="L566" s="49" t="s">
        <v>111</v>
      </c>
      <c r="M566" s="42">
        <v>0.143241454785317</v>
      </c>
      <c r="N566" s="43">
        <v>2.2000000000000002</v>
      </c>
      <c r="O566" s="48" t="s">
        <v>42</v>
      </c>
      <c r="P566" s="38" t="s">
        <v>1321</v>
      </c>
      <c r="Q566" s="48" t="s">
        <v>42</v>
      </c>
    </row>
    <row r="567" spans="1:17">
      <c r="A567" s="38">
        <v>559</v>
      </c>
      <c r="B567" s="38" t="s">
        <v>1322</v>
      </c>
      <c r="C567" s="48" t="s">
        <v>1323</v>
      </c>
      <c r="D567" s="38" t="s">
        <v>41</v>
      </c>
      <c r="E567" s="38" t="s">
        <v>11</v>
      </c>
      <c r="F567" s="48" t="s">
        <v>1115</v>
      </c>
      <c r="G567" s="38">
        <v>-8.5818285989999499</v>
      </c>
      <c r="H567" s="38">
        <v>125.532360072</v>
      </c>
      <c r="I567" s="38">
        <v>-8.5817705319999504</v>
      </c>
      <c r="J567" s="38">
        <v>125.533189601</v>
      </c>
      <c r="K567" s="49" t="s">
        <v>6</v>
      </c>
      <c r="L567" s="49" t="s">
        <v>213</v>
      </c>
      <c r="M567" s="42">
        <v>9.1598846279516893E-2</v>
      </c>
      <c r="N567" s="43">
        <v>3.5</v>
      </c>
      <c r="O567" s="48" t="s">
        <v>42</v>
      </c>
      <c r="P567" s="38" t="s">
        <v>42</v>
      </c>
      <c r="Q567" s="48" t="s">
        <v>42</v>
      </c>
    </row>
    <row r="568" spans="1:17">
      <c r="A568" s="38">
        <v>560</v>
      </c>
      <c r="B568" s="38" t="s">
        <v>1324</v>
      </c>
      <c r="C568" s="48" t="s">
        <v>1325</v>
      </c>
      <c r="D568" s="38" t="s">
        <v>41</v>
      </c>
      <c r="E568" s="38" t="s">
        <v>11</v>
      </c>
      <c r="F568" s="48" t="s">
        <v>1115</v>
      </c>
      <c r="G568" s="38">
        <v>-8.5821540899999604</v>
      </c>
      <c r="H568" s="38">
        <v>125.533646504</v>
      </c>
      <c r="I568" s="38">
        <v>-8.5730793089999793</v>
      </c>
      <c r="J568" s="38">
        <v>125.532526698</v>
      </c>
      <c r="K568" s="38" t="s">
        <v>6</v>
      </c>
      <c r="L568" s="38" t="s">
        <v>213</v>
      </c>
      <c r="M568" s="42">
        <v>1.2588022922525799</v>
      </c>
      <c r="N568" s="43">
        <v>4</v>
      </c>
      <c r="O568" s="48" t="s">
        <v>42</v>
      </c>
      <c r="P568" s="38" t="s">
        <v>1326</v>
      </c>
      <c r="Q568" s="48" t="s">
        <v>42</v>
      </c>
    </row>
    <row r="569" spans="1:17">
      <c r="A569" s="38">
        <v>561</v>
      </c>
      <c r="B569" s="38" t="s">
        <v>1327</v>
      </c>
      <c r="C569" s="48" t="s">
        <v>1328</v>
      </c>
      <c r="D569" s="38" t="s">
        <v>41</v>
      </c>
      <c r="E569" s="38" t="s">
        <v>11</v>
      </c>
      <c r="F569" s="48" t="s">
        <v>1115</v>
      </c>
      <c r="G569" s="38">
        <v>-8.5825723029999494</v>
      </c>
      <c r="H569" s="38">
        <v>125.53367293700001</v>
      </c>
      <c r="I569" s="38">
        <v>-8.5826254279999699</v>
      </c>
      <c r="J569" s="38">
        <v>125.532862042</v>
      </c>
      <c r="K569" s="38" t="s">
        <v>6</v>
      </c>
      <c r="L569" s="38" t="s">
        <v>213</v>
      </c>
      <c r="M569" s="42">
        <v>8.9512138356875395E-2</v>
      </c>
      <c r="N569" s="43">
        <v>4.3</v>
      </c>
      <c r="O569" s="48" t="s">
        <v>42</v>
      </c>
      <c r="P569" s="38" t="s">
        <v>42</v>
      </c>
      <c r="Q569" s="48" t="s">
        <v>42</v>
      </c>
    </row>
    <row r="570" spans="1:17">
      <c r="A570" s="38">
        <v>562</v>
      </c>
      <c r="B570" s="38" t="s">
        <v>1329</v>
      </c>
      <c r="C570" s="48" t="s">
        <v>1330</v>
      </c>
      <c r="D570" s="38" t="s">
        <v>41</v>
      </c>
      <c r="E570" s="38" t="s">
        <v>11</v>
      </c>
      <c r="F570" s="48" t="s">
        <v>1115</v>
      </c>
      <c r="G570" s="38">
        <v>-8.5822162449999304</v>
      </c>
      <c r="H570" s="38">
        <v>125.532766107</v>
      </c>
      <c r="I570" s="38">
        <v>-8.5804482069999608</v>
      </c>
      <c r="J570" s="38">
        <v>125.53308504500001</v>
      </c>
      <c r="K570" s="38" t="s">
        <v>6</v>
      </c>
      <c r="L570" s="38" t="s">
        <v>213</v>
      </c>
      <c r="M570" s="42">
        <v>0.51413187395619797</v>
      </c>
      <c r="N570" s="43">
        <v>5</v>
      </c>
      <c r="O570" s="48" t="s">
        <v>42</v>
      </c>
      <c r="P570" s="38" t="s">
        <v>42</v>
      </c>
      <c r="Q570" s="48" t="s">
        <v>42</v>
      </c>
    </row>
    <row r="571" spans="1:17">
      <c r="A571" s="38">
        <v>563</v>
      </c>
      <c r="B571" s="38" t="s">
        <v>1331</v>
      </c>
      <c r="C571" s="48" t="s">
        <v>1332</v>
      </c>
      <c r="D571" s="38" t="s">
        <v>41</v>
      </c>
      <c r="E571" s="38" t="s">
        <v>11</v>
      </c>
      <c r="F571" s="48" t="s">
        <v>1115</v>
      </c>
      <c r="G571" s="38">
        <v>-8.5830119649999705</v>
      </c>
      <c r="H571" s="38">
        <v>125.533704837</v>
      </c>
      <c r="I571" s="38">
        <v>-8.5835158969999306</v>
      </c>
      <c r="J571" s="38">
        <v>125.533622937</v>
      </c>
      <c r="K571" s="38" t="s">
        <v>6</v>
      </c>
      <c r="L571" s="38" t="s">
        <v>213</v>
      </c>
      <c r="M571" s="42">
        <v>5.70986872887706E-2</v>
      </c>
      <c r="N571" s="43">
        <v>2.2000000000000002</v>
      </c>
      <c r="O571" s="48" t="s">
        <v>42</v>
      </c>
      <c r="P571" s="38" t="s">
        <v>42</v>
      </c>
      <c r="Q571" s="48" t="s">
        <v>42</v>
      </c>
    </row>
    <row r="572" spans="1:17">
      <c r="A572" s="38">
        <v>564</v>
      </c>
      <c r="B572" s="38" t="s">
        <v>1333</v>
      </c>
      <c r="C572" s="48" t="s">
        <v>1334</v>
      </c>
      <c r="D572" s="38" t="s">
        <v>41</v>
      </c>
      <c r="E572" s="38" t="s">
        <v>11</v>
      </c>
      <c r="F572" s="48" t="s">
        <v>1115</v>
      </c>
      <c r="G572" s="38">
        <v>-8.5785029789999498</v>
      </c>
      <c r="H572" s="38">
        <v>125.531678619</v>
      </c>
      <c r="I572" s="38">
        <v>-8.5786253099999499</v>
      </c>
      <c r="J572" s="38">
        <v>125.530545756</v>
      </c>
      <c r="K572" s="38" t="s">
        <v>6</v>
      </c>
      <c r="L572" s="38" t="s">
        <v>213</v>
      </c>
      <c r="M572" s="42">
        <v>0.12580859414346501</v>
      </c>
      <c r="N572" s="43">
        <v>2.7</v>
      </c>
      <c r="O572" s="48" t="s">
        <v>42</v>
      </c>
      <c r="P572" s="38" t="s">
        <v>42</v>
      </c>
      <c r="Q572" s="48" t="s">
        <v>42</v>
      </c>
    </row>
    <row r="573" spans="1:17">
      <c r="A573" s="38">
        <v>565</v>
      </c>
      <c r="B573" s="38" t="s">
        <v>1335</v>
      </c>
      <c r="C573" s="48" t="s">
        <v>1336</v>
      </c>
      <c r="D573" s="38" t="s">
        <v>41</v>
      </c>
      <c r="E573" s="38" t="s">
        <v>11</v>
      </c>
      <c r="F573" s="48" t="s">
        <v>1115</v>
      </c>
      <c r="G573" s="38">
        <v>-8.5754400099999692</v>
      </c>
      <c r="H573" s="38">
        <v>125.532233916</v>
      </c>
      <c r="I573" s="38">
        <v>-8.5754422589999404</v>
      </c>
      <c r="J573" s="38">
        <v>125.53139417</v>
      </c>
      <c r="K573" s="38" t="s">
        <v>6</v>
      </c>
      <c r="L573" s="38" t="s">
        <v>213</v>
      </c>
      <c r="M573" s="42">
        <v>9.2517566429479101E-2</v>
      </c>
      <c r="N573" s="43">
        <v>5</v>
      </c>
      <c r="O573" s="48" t="s">
        <v>42</v>
      </c>
      <c r="P573" s="38" t="s">
        <v>1279</v>
      </c>
      <c r="Q573" s="48" t="s">
        <v>42</v>
      </c>
    </row>
    <row r="574" spans="1:17">
      <c r="A574" s="38">
        <v>566</v>
      </c>
      <c r="B574" s="38" t="s">
        <v>1337</v>
      </c>
      <c r="C574" s="48" t="s">
        <v>1338</v>
      </c>
      <c r="D574" s="38" t="s">
        <v>41</v>
      </c>
      <c r="E574" s="38" t="s">
        <v>11</v>
      </c>
      <c r="F574" s="48" t="s">
        <v>1115</v>
      </c>
      <c r="G574" s="38">
        <v>-8.5756646869999695</v>
      </c>
      <c r="H574" s="38">
        <v>125.534247063</v>
      </c>
      <c r="I574" s="38">
        <v>-8.5785475359999701</v>
      </c>
      <c r="J574" s="38">
        <v>125.533492068</v>
      </c>
      <c r="K574" s="49" t="s">
        <v>6</v>
      </c>
      <c r="L574" s="38" t="s">
        <v>213</v>
      </c>
      <c r="M574" s="42">
        <v>0.35204264666539098</v>
      </c>
      <c r="N574" s="43">
        <v>4.5</v>
      </c>
      <c r="O574" s="48" t="s">
        <v>42</v>
      </c>
      <c r="P574" s="38" t="s">
        <v>42</v>
      </c>
      <c r="Q574" s="48" t="s">
        <v>42</v>
      </c>
    </row>
    <row r="575" spans="1:17">
      <c r="A575" s="38">
        <v>567</v>
      </c>
      <c r="B575" s="38" t="s">
        <v>1339</v>
      </c>
      <c r="C575" s="48" t="s">
        <v>1340</v>
      </c>
      <c r="D575" s="38" t="s">
        <v>41</v>
      </c>
      <c r="E575" s="38" t="s">
        <v>11</v>
      </c>
      <c r="F575" s="48" t="s">
        <v>1115</v>
      </c>
      <c r="G575" s="38">
        <v>-8.5720707929999698</v>
      </c>
      <c r="H575" s="38">
        <v>125.532649183</v>
      </c>
      <c r="I575" s="38">
        <v>-8.5719629359999807</v>
      </c>
      <c r="J575" s="38">
        <v>125.533559177</v>
      </c>
      <c r="K575" s="38" t="s">
        <v>6</v>
      </c>
      <c r="L575" s="38" t="s">
        <v>213</v>
      </c>
      <c r="M575" s="42">
        <v>0.136335949093423</v>
      </c>
      <c r="N575" s="43">
        <v>4.5</v>
      </c>
      <c r="O575" s="48" t="s">
        <v>42</v>
      </c>
      <c r="P575" s="38" t="s">
        <v>42</v>
      </c>
      <c r="Q575" s="48" t="s">
        <v>42</v>
      </c>
    </row>
    <row r="576" spans="1:17">
      <c r="A576" s="38">
        <v>568</v>
      </c>
      <c r="B576" s="38" t="s">
        <v>1341</v>
      </c>
      <c r="C576" s="48" t="s">
        <v>1342</v>
      </c>
      <c r="D576" s="38" t="s">
        <v>41</v>
      </c>
      <c r="E576" s="38" t="s">
        <v>11</v>
      </c>
      <c r="F576" s="48" t="s">
        <v>1115</v>
      </c>
      <c r="G576" s="38">
        <v>-8.5727749769999395</v>
      </c>
      <c r="H576" s="38">
        <v>125.53253248599999</v>
      </c>
      <c r="I576" s="38">
        <v>-8.5726692249999701</v>
      </c>
      <c r="J576" s="38">
        <v>125.53171755699999</v>
      </c>
      <c r="K576" s="38" t="s">
        <v>6</v>
      </c>
      <c r="L576" s="38" t="s">
        <v>213</v>
      </c>
      <c r="M576" s="42">
        <v>9.0563854677882596E-2</v>
      </c>
      <c r="N576" s="43">
        <v>4</v>
      </c>
      <c r="O576" s="48" t="s">
        <v>42</v>
      </c>
      <c r="P576" s="38" t="s">
        <v>42</v>
      </c>
      <c r="Q576" s="48" t="s">
        <v>42</v>
      </c>
    </row>
    <row r="577" spans="1:17">
      <c r="A577" s="38">
        <v>569</v>
      </c>
      <c r="B577" s="38" t="s">
        <v>1343</v>
      </c>
      <c r="C577" s="48" t="s">
        <v>1344</v>
      </c>
      <c r="D577" s="38" t="s">
        <v>41</v>
      </c>
      <c r="E577" s="38" t="s">
        <v>11</v>
      </c>
      <c r="F577" s="48" t="s">
        <v>1115</v>
      </c>
      <c r="G577" s="38">
        <v>-8.5751535019999796</v>
      </c>
      <c r="H577" s="38">
        <v>125.533311359</v>
      </c>
      <c r="I577" s="38">
        <v>-8.5738603059999701</v>
      </c>
      <c r="J577" s="38">
        <v>125.534526169</v>
      </c>
      <c r="K577" s="38" t="s">
        <v>6</v>
      </c>
      <c r="L577" s="38" t="s">
        <v>213</v>
      </c>
      <c r="M577" s="42">
        <v>0.22815770078356301</v>
      </c>
      <c r="N577" s="43">
        <v>2.5</v>
      </c>
      <c r="O577" s="48" t="s">
        <v>42</v>
      </c>
      <c r="P577" s="38" t="s">
        <v>42</v>
      </c>
      <c r="Q577" s="48" t="s">
        <v>42</v>
      </c>
    </row>
    <row r="578" spans="1:17">
      <c r="A578" s="38">
        <v>570</v>
      </c>
      <c r="B578" s="38" t="s">
        <v>1345</v>
      </c>
      <c r="C578" s="48" t="s">
        <v>1346</v>
      </c>
      <c r="D578" s="38" t="s">
        <v>41</v>
      </c>
      <c r="E578" s="38" t="s">
        <v>11</v>
      </c>
      <c r="F578" s="48" t="s">
        <v>1115</v>
      </c>
      <c r="G578" s="38">
        <v>-8.5761706349999294</v>
      </c>
      <c r="H578" s="38">
        <v>125.535084489</v>
      </c>
      <c r="I578" s="38">
        <v>-8.5744896709999807</v>
      </c>
      <c r="J578" s="38">
        <v>125.53600905</v>
      </c>
      <c r="K578" s="38" t="s">
        <v>6</v>
      </c>
      <c r="L578" s="38" t="s">
        <v>213</v>
      </c>
      <c r="M578" s="42">
        <v>0.21237581794292701</v>
      </c>
      <c r="N578" s="43">
        <v>5</v>
      </c>
      <c r="O578" s="48" t="s">
        <v>42</v>
      </c>
      <c r="P578" s="38" t="s">
        <v>42</v>
      </c>
      <c r="Q578" s="48" t="s">
        <v>42</v>
      </c>
    </row>
    <row r="579" spans="1:17">
      <c r="A579" s="38">
        <v>571</v>
      </c>
      <c r="B579" s="38" t="s">
        <v>1347</v>
      </c>
      <c r="C579" s="48" t="s">
        <v>1348</v>
      </c>
      <c r="D579" s="38" t="s">
        <v>41</v>
      </c>
      <c r="E579" s="38" t="s">
        <v>11</v>
      </c>
      <c r="F579" s="48" t="s">
        <v>1115</v>
      </c>
      <c r="G579" s="38">
        <v>-8.5758163719999594</v>
      </c>
      <c r="H579" s="38">
        <v>125.53531101199999</v>
      </c>
      <c r="I579" s="38">
        <v>-8.5744897979999504</v>
      </c>
      <c r="J579" s="38">
        <v>125.536009009</v>
      </c>
      <c r="K579" s="38" t="s">
        <v>6</v>
      </c>
      <c r="L579" s="38" t="s">
        <v>213</v>
      </c>
      <c r="M579" s="42">
        <v>0.27456535368277901</v>
      </c>
      <c r="N579" s="43">
        <v>4.5</v>
      </c>
      <c r="O579" s="48" t="s">
        <v>42</v>
      </c>
      <c r="P579" s="38" t="s">
        <v>42</v>
      </c>
      <c r="Q579" s="48" t="s">
        <v>42</v>
      </c>
    </row>
    <row r="580" spans="1:17">
      <c r="A580" s="38">
        <v>572</v>
      </c>
      <c r="B580" s="38" t="s">
        <v>1349</v>
      </c>
      <c r="C580" s="48" t="s">
        <v>1350</v>
      </c>
      <c r="D580" s="38" t="s">
        <v>41</v>
      </c>
      <c r="E580" s="38" t="s">
        <v>11</v>
      </c>
      <c r="F580" s="48" t="s">
        <v>1115</v>
      </c>
      <c r="G580" s="38">
        <v>-8.57545736599997</v>
      </c>
      <c r="H580" s="38">
        <v>125.53552489</v>
      </c>
      <c r="I580" s="38">
        <v>-8.5744899709999292</v>
      </c>
      <c r="J580" s="38">
        <v>125.536009314</v>
      </c>
      <c r="K580" s="38" t="s">
        <v>6</v>
      </c>
      <c r="L580" s="38" t="s">
        <v>213</v>
      </c>
      <c r="M580" s="42">
        <v>0.28742191431073399</v>
      </c>
      <c r="N580" s="43">
        <v>4.5</v>
      </c>
      <c r="O580" s="48" t="s">
        <v>42</v>
      </c>
      <c r="P580" s="38" t="s">
        <v>42</v>
      </c>
      <c r="Q580" s="48" t="s">
        <v>42</v>
      </c>
    </row>
    <row r="581" spans="1:17">
      <c r="A581" s="38">
        <v>573</v>
      </c>
      <c r="B581" s="38" t="s">
        <v>1351</v>
      </c>
      <c r="C581" s="48" t="s">
        <v>1352</v>
      </c>
      <c r="D581" s="38" t="s">
        <v>41</v>
      </c>
      <c r="E581" s="38" t="s">
        <v>11</v>
      </c>
      <c r="F581" s="48" t="s">
        <v>1115</v>
      </c>
      <c r="G581" s="38">
        <v>-8.5751476229999604</v>
      </c>
      <c r="H581" s="38">
        <v>125.53515535699999</v>
      </c>
      <c r="I581" s="38">
        <v>-8.5743515789999396</v>
      </c>
      <c r="J581" s="38">
        <v>125.535611313</v>
      </c>
      <c r="K581" s="38" t="s">
        <v>6</v>
      </c>
      <c r="L581" s="38" t="s">
        <v>213</v>
      </c>
      <c r="M581" s="42">
        <v>0.101436094850654</v>
      </c>
      <c r="N581" s="43">
        <v>4.5</v>
      </c>
      <c r="O581" s="48" t="s">
        <v>42</v>
      </c>
      <c r="P581" s="38" t="s">
        <v>42</v>
      </c>
      <c r="Q581" s="48" t="s">
        <v>42</v>
      </c>
    </row>
    <row r="582" spans="1:17">
      <c r="A582" s="38">
        <v>574</v>
      </c>
      <c r="B582" s="38" t="s">
        <v>1353</v>
      </c>
      <c r="C582" s="48" t="s">
        <v>1354</v>
      </c>
      <c r="D582" s="38" t="s">
        <v>41</v>
      </c>
      <c r="E582" s="38" t="s">
        <v>11</v>
      </c>
      <c r="F582" s="48" t="s">
        <v>1115</v>
      </c>
      <c r="G582" s="38">
        <v>-8.5741410799999507</v>
      </c>
      <c r="H582" s="38">
        <v>125.535242573</v>
      </c>
      <c r="I582" s="38">
        <v>-8.5737757699999406</v>
      </c>
      <c r="J582" s="38">
        <v>125.535457955</v>
      </c>
      <c r="K582" s="38" t="s">
        <v>6</v>
      </c>
      <c r="L582" s="38" t="s">
        <v>213</v>
      </c>
      <c r="M582" s="42">
        <v>4.6969344402822098E-2</v>
      </c>
      <c r="N582" s="43">
        <v>3.5</v>
      </c>
      <c r="O582" s="48" t="s">
        <v>42</v>
      </c>
      <c r="P582" s="38" t="s">
        <v>42</v>
      </c>
      <c r="Q582" s="48" t="s">
        <v>42</v>
      </c>
    </row>
    <row r="583" spans="1:17">
      <c r="A583" s="38">
        <v>575</v>
      </c>
      <c r="B583" s="38" t="s">
        <v>1355</v>
      </c>
      <c r="C583" s="48" t="s">
        <v>1356</v>
      </c>
      <c r="D583" s="38" t="s">
        <v>41</v>
      </c>
      <c r="E583" s="38" t="s">
        <v>11</v>
      </c>
      <c r="F583" s="48" t="s">
        <v>1115</v>
      </c>
      <c r="G583" s="38">
        <v>-8.5768880219999293</v>
      </c>
      <c r="H583" s="38">
        <v>125.536816866</v>
      </c>
      <c r="I583" s="38">
        <v>-8.5864324449999607</v>
      </c>
      <c r="J583" s="38">
        <v>125.53386718500001</v>
      </c>
      <c r="K583" s="38" t="s">
        <v>6</v>
      </c>
      <c r="L583" s="38" t="s">
        <v>213</v>
      </c>
      <c r="M583" s="42">
        <v>1.30724705380066</v>
      </c>
      <c r="N583" s="43">
        <v>4</v>
      </c>
      <c r="O583" s="48" t="s">
        <v>42</v>
      </c>
      <c r="P583" s="38" t="s">
        <v>42</v>
      </c>
      <c r="Q583" s="48" t="s">
        <v>42</v>
      </c>
    </row>
    <row r="584" spans="1:17">
      <c r="A584" s="38">
        <v>576</v>
      </c>
      <c r="B584" s="38" t="s">
        <v>1357</v>
      </c>
      <c r="C584" s="48" t="s">
        <v>1358</v>
      </c>
      <c r="D584" s="38" t="s">
        <v>41</v>
      </c>
      <c r="E584" s="38" t="s">
        <v>11</v>
      </c>
      <c r="F584" s="48" t="s">
        <v>1115</v>
      </c>
      <c r="G584" s="38">
        <v>-8.5793613029999296</v>
      </c>
      <c r="H584" s="38">
        <v>125.530019059</v>
      </c>
      <c r="I584" s="38">
        <v>-8.5798273039999309</v>
      </c>
      <c r="J584" s="38">
        <v>125.53168132</v>
      </c>
      <c r="K584" s="38" t="s">
        <v>6</v>
      </c>
      <c r="L584" s="38" t="s">
        <v>213</v>
      </c>
      <c r="M584" s="42">
        <v>0.257165208090051</v>
      </c>
      <c r="N584" s="43">
        <v>4</v>
      </c>
      <c r="O584" s="48" t="s">
        <v>42</v>
      </c>
      <c r="P584" s="38" t="s">
        <v>42</v>
      </c>
      <c r="Q584" s="48" t="s">
        <v>42</v>
      </c>
    </row>
    <row r="585" spans="1:17">
      <c r="A585" s="38">
        <v>577</v>
      </c>
      <c r="B585" s="38" t="s">
        <v>1359</v>
      </c>
      <c r="C585" s="48" t="s">
        <v>1360</v>
      </c>
      <c r="D585" s="38" t="s">
        <v>41</v>
      </c>
      <c r="E585" s="38" t="s">
        <v>11</v>
      </c>
      <c r="F585" s="48" t="s">
        <v>1115</v>
      </c>
      <c r="G585" s="38">
        <v>-8.5684842249999598</v>
      </c>
      <c r="H585" s="38">
        <v>125.542437889</v>
      </c>
      <c r="I585" s="38">
        <v>-8.5692847239999406</v>
      </c>
      <c r="J585" s="38">
        <v>125.54162071499999</v>
      </c>
      <c r="K585" s="38" t="s">
        <v>6</v>
      </c>
      <c r="L585" s="38" t="s">
        <v>213</v>
      </c>
      <c r="M585" s="42">
        <v>0.14566476839144801</v>
      </c>
      <c r="N585" s="43">
        <v>4</v>
      </c>
      <c r="O585" s="48" t="s">
        <v>42</v>
      </c>
      <c r="P585" s="38" t="s">
        <v>42</v>
      </c>
      <c r="Q585" s="48" t="s">
        <v>42</v>
      </c>
    </row>
    <row r="586" spans="1:17">
      <c r="A586" s="38">
        <v>578</v>
      </c>
      <c r="B586" s="38" t="s">
        <v>1361</v>
      </c>
      <c r="C586" s="48" t="s">
        <v>1362</v>
      </c>
      <c r="D586" s="38" t="s">
        <v>41</v>
      </c>
      <c r="E586" s="38" t="s">
        <v>11</v>
      </c>
      <c r="F586" s="48" t="s">
        <v>1115</v>
      </c>
      <c r="G586" s="38">
        <v>-8.5697427239999797</v>
      </c>
      <c r="H586" s="38">
        <v>125.534214292</v>
      </c>
      <c r="I586" s="38">
        <v>-8.5693289399999308</v>
      </c>
      <c r="J586" s="38">
        <v>125.533032898</v>
      </c>
      <c r="K586" s="38" t="s">
        <v>6</v>
      </c>
      <c r="L586" s="38" t="s">
        <v>213</v>
      </c>
      <c r="M586" s="42">
        <v>0.137953738886163</v>
      </c>
      <c r="N586" s="43">
        <v>4</v>
      </c>
      <c r="O586" s="48" t="s">
        <v>42</v>
      </c>
      <c r="P586" s="38" t="s">
        <v>42</v>
      </c>
      <c r="Q586" s="48" t="s">
        <v>42</v>
      </c>
    </row>
    <row r="587" spans="1:17">
      <c r="A587" s="38">
        <v>579</v>
      </c>
      <c r="B587" s="38" t="s">
        <v>1363</v>
      </c>
      <c r="C587" s="48" t="s">
        <v>1364</v>
      </c>
      <c r="D587" s="38" t="s">
        <v>41</v>
      </c>
      <c r="E587" s="38" t="s">
        <v>11</v>
      </c>
      <c r="F587" s="48" t="s">
        <v>1115</v>
      </c>
      <c r="G587" s="38">
        <v>-8.5694979089999492</v>
      </c>
      <c r="H587" s="38">
        <v>125.53352823</v>
      </c>
      <c r="I587" s="38">
        <v>-8.5687209719999409</v>
      </c>
      <c r="J587" s="38">
        <v>125.53377721699999</v>
      </c>
      <c r="K587" s="38" t="s">
        <v>6</v>
      </c>
      <c r="L587" s="38" t="s">
        <v>213</v>
      </c>
      <c r="M587" s="42">
        <v>9.0247863302706802E-2</v>
      </c>
      <c r="N587" s="43">
        <v>4</v>
      </c>
      <c r="O587" s="48" t="s">
        <v>42</v>
      </c>
      <c r="P587" s="38" t="s">
        <v>42</v>
      </c>
      <c r="Q587" s="48" t="s">
        <v>42</v>
      </c>
    </row>
    <row r="588" spans="1:17">
      <c r="A588" s="38">
        <v>580</v>
      </c>
      <c r="B588" s="38" t="s">
        <v>1365</v>
      </c>
      <c r="C588" s="48" t="s">
        <v>1366</v>
      </c>
      <c r="D588" s="38" t="s">
        <v>41</v>
      </c>
      <c r="E588" s="38" t="s">
        <v>11</v>
      </c>
      <c r="F588" s="48" t="s">
        <v>1115</v>
      </c>
      <c r="G588" s="38">
        <v>-8.5656479829999608</v>
      </c>
      <c r="H588" s="38">
        <v>125.53603408399999</v>
      </c>
      <c r="I588" s="38">
        <v>-8.5667364459999398</v>
      </c>
      <c r="J588" s="38">
        <v>125.53800953</v>
      </c>
      <c r="K588" s="38" t="s">
        <v>6</v>
      </c>
      <c r="L588" s="38" t="s">
        <v>213</v>
      </c>
      <c r="M588" s="42">
        <v>0.248914922644805</v>
      </c>
      <c r="N588" s="43">
        <v>4</v>
      </c>
      <c r="O588" s="48" t="s">
        <v>42</v>
      </c>
      <c r="P588" s="38" t="s">
        <v>42</v>
      </c>
      <c r="Q588" s="48" t="s">
        <v>42</v>
      </c>
    </row>
    <row r="589" spans="1:17">
      <c r="A589" s="38">
        <v>581</v>
      </c>
      <c r="B589" s="38" t="s">
        <v>1367</v>
      </c>
      <c r="C589" s="48" t="s">
        <v>1368</v>
      </c>
      <c r="D589" s="38" t="s">
        <v>41</v>
      </c>
      <c r="E589" s="38" t="s">
        <v>11</v>
      </c>
      <c r="F589" s="48" t="s">
        <v>1115</v>
      </c>
      <c r="G589" s="38">
        <v>-8.56516155699995</v>
      </c>
      <c r="H589" s="38">
        <v>125.536208339</v>
      </c>
      <c r="I589" s="38">
        <v>-8.5649057499999799</v>
      </c>
      <c r="J589" s="38">
        <v>125.53633803300001</v>
      </c>
      <c r="K589" s="38" t="s">
        <v>6</v>
      </c>
      <c r="L589" s="38" t="s">
        <v>213</v>
      </c>
      <c r="M589" s="42">
        <v>0.24557580560727901</v>
      </c>
      <c r="N589" s="43">
        <v>3</v>
      </c>
      <c r="O589" s="48" t="s">
        <v>42</v>
      </c>
      <c r="P589" s="38" t="s">
        <v>42</v>
      </c>
      <c r="Q589" s="48" t="s">
        <v>42</v>
      </c>
    </row>
    <row r="590" spans="1:17">
      <c r="A590" s="38">
        <v>582</v>
      </c>
      <c r="B590" s="38" t="s">
        <v>1369</v>
      </c>
      <c r="C590" s="48" t="s">
        <v>1370</v>
      </c>
      <c r="D590" s="38" t="s">
        <v>41</v>
      </c>
      <c r="E590" s="38" t="s">
        <v>11</v>
      </c>
      <c r="F590" s="48" t="s">
        <v>1115</v>
      </c>
      <c r="G590" s="38">
        <v>-8.5613229049999404</v>
      </c>
      <c r="H590" s="38">
        <v>125.55189667800001</v>
      </c>
      <c r="I590" s="38">
        <v>-8.5621444969999594</v>
      </c>
      <c r="J590" s="38">
        <v>125.553183261</v>
      </c>
      <c r="K590" s="38" t="s">
        <v>6</v>
      </c>
      <c r="L590" s="38" t="s">
        <v>213</v>
      </c>
      <c r="M590" s="42">
        <v>0.16838460383714299</v>
      </c>
      <c r="N590" s="43">
        <v>5.5</v>
      </c>
      <c r="O590" s="48" t="s">
        <v>42</v>
      </c>
      <c r="P590" s="38" t="s">
        <v>42</v>
      </c>
      <c r="Q590" s="48" t="s">
        <v>42</v>
      </c>
    </row>
    <row r="591" spans="1:17">
      <c r="A591" s="38">
        <v>583</v>
      </c>
      <c r="B591" s="38" t="s">
        <v>1371</v>
      </c>
      <c r="C591" s="48" t="s">
        <v>1372</v>
      </c>
      <c r="D591" s="38" t="s">
        <v>41</v>
      </c>
      <c r="E591" s="38" t="s">
        <v>11</v>
      </c>
      <c r="F591" s="48" t="s">
        <v>1115</v>
      </c>
      <c r="G591" s="38">
        <v>-8.5615590219999298</v>
      </c>
      <c r="H591" s="38">
        <v>125.551737058</v>
      </c>
      <c r="I591" s="38">
        <v>-8.5623782129999295</v>
      </c>
      <c r="J591" s="38">
        <v>125.553025719</v>
      </c>
      <c r="K591" s="38" t="s">
        <v>6</v>
      </c>
      <c r="L591" s="38" t="s">
        <v>213</v>
      </c>
      <c r="M591" s="42">
        <v>0.16843271602825199</v>
      </c>
      <c r="N591" s="43">
        <v>4</v>
      </c>
      <c r="O591" s="48" t="s">
        <v>42</v>
      </c>
      <c r="P591" s="38" t="s">
        <v>42</v>
      </c>
      <c r="Q591" s="48" t="s">
        <v>42</v>
      </c>
    </row>
    <row r="592" spans="1:17">
      <c r="A592" s="38">
        <v>584</v>
      </c>
      <c r="B592" s="38" t="s">
        <v>1373</v>
      </c>
      <c r="C592" s="48" t="s">
        <v>1374</v>
      </c>
      <c r="D592" s="38" t="s">
        <v>41</v>
      </c>
      <c r="E592" s="38" t="s">
        <v>11</v>
      </c>
      <c r="F592" s="48" t="s">
        <v>1115</v>
      </c>
      <c r="G592" s="38">
        <v>-8.5617747309999608</v>
      </c>
      <c r="H592" s="38">
        <v>125.551589592</v>
      </c>
      <c r="I592" s="38">
        <v>-8.5625864989999592</v>
      </c>
      <c r="J592" s="38">
        <v>125.552886067</v>
      </c>
      <c r="K592" s="38" t="s">
        <v>6</v>
      </c>
      <c r="L592" s="38" t="s">
        <v>213</v>
      </c>
      <c r="M592" s="42">
        <v>0.16872550261710101</v>
      </c>
      <c r="N592" s="43">
        <v>3.6</v>
      </c>
      <c r="O592" s="48" t="s">
        <v>42</v>
      </c>
      <c r="P592" s="38" t="s">
        <v>42</v>
      </c>
      <c r="Q592" s="48" t="s">
        <v>42</v>
      </c>
    </row>
    <row r="593" spans="1:17">
      <c r="A593" s="38">
        <v>585</v>
      </c>
      <c r="B593" s="38" t="s">
        <v>1375</v>
      </c>
      <c r="C593" s="48" t="s">
        <v>1376</v>
      </c>
      <c r="D593" s="38" t="s">
        <v>41</v>
      </c>
      <c r="E593" s="38" t="s">
        <v>11</v>
      </c>
      <c r="F593" s="48" t="s">
        <v>1115</v>
      </c>
      <c r="G593" s="38">
        <v>-8.5619758129999504</v>
      </c>
      <c r="H593" s="38">
        <v>125.551446918</v>
      </c>
      <c r="I593" s="38">
        <v>-8.5627927499999696</v>
      </c>
      <c r="J593" s="38">
        <v>125.552746317</v>
      </c>
      <c r="K593" s="38" t="s">
        <v>6</v>
      </c>
      <c r="L593" s="38" t="s">
        <v>213</v>
      </c>
      <c r="M593" s="42">
        <v>0.16930764790611599</v>
      </c>
      <c r="N593" s="43">
        <v>4</v>
      </c>
      <c r="O593" s="48" t="s">
        <v>42</v>
      </c>
      <c r="P593" s="38" t="s">
        <v>42</v>
      </c>
      <c r="Q593" s="48" t="s">
        <v>42</v>
      </c>
    </row>
    <row r="594" spans="1:17">
      <c r="A594" s="38">
        <v>586</v>
      </c>
      <c r="B594" s="38" t="s">
        <v>1377</v>
      </c>
      <c r="C594" s="48" t="s">
        <v>1378</v>
      </c>
      <c r="D594" s="38" t="s">
        <v>41</v>
      </c>
      <c r="E594" s="38" t="s">
        <v>11</v>
      </c>
      <c r="F594" s="48" t="s">
        <v>1115</v>
      </c>
      <c r="G594" s="38">
        <v>-8.5621930269999798</v>
      </c>
      <c r="H594" s="38">
        <v>125.55129324000001</v>
      </c>
      <c r="I594" s="38">
        <v>-8.5629729069999598</v>
      </c>
      <c r="J594" s="38">
        <v>125.55262433999999</v>
      </c>
      <c r="K594" s="38" t="s">
        <v>6</v>
      </c>
      <c r="L594" s="38" t="s">
        <v>213</v>
      </c>
      <c r="M594" s="42">
        <v>0.17423839861740101</v>
      </c>
      <c r="N594" s="43">
        <v>4</v>
      </c>
      <c r="O594" s="48" t="s">
        <v>42</v>
      </c>
      <c r="P594" s="38" t="s">
        <v>42</v>
      </c>
      <c r="Q594" s="48" t="s">
        <v>42</v>
      </c>
    </row>
    <row r="595" spans="1:17">
      <c r="A595" s="38">
        <v>587</v>
      </c>
      <c r="B595" s="38" t="s">
        <v>1379</v>
      </c>
      <c r="C595" s="48" t="s">
        <v>1380</v>
      </c>
      <c r="D595" s="38" t="s">
        <v>41</v>
      </c>
      <c r="E595" s="38" t="s">
        <v>11</v>
      </c>
      <c r="F595" s="48" t="s">
        <v>1115</v>
      </c>
      <c r="G595" s="38">
        <v>-8.5623971179999803</v>
      </c>
      <c r="H595" s="38">
        <v>125.551150228</v>
      </c>
      <c r="I595" s="38">
        <v>-8.5631129739999796</v>
      </c>
      <c r="J595" s="38">
        <v>125.552279402</v>
      </c>
      <c r="K595" s="38" t="s">
        <v>6</v>
      </c>
      <c r="L595" s="38" t="s">
        <v>213</v>
      </c>
      <c r="M595" s="42">
        <v>0.14746594476243799</v>
      </c>
      <c r="N595" s="43">
        <v>4</v>
      </c>
      <c r="O595" s="48" t="s">
        <v>42</v>
      </c>
      <c r="P595" s="38" t="s">
        <v>42</v>
      </c>
      <c r="Q595" s="48" t="s">
        <v>42</v>
      </c>
    </row>
    <row r="596" spans="1:17">
      <c r="A596" s="38">
        <v>588</v>
      </c>
      <c r="B596" s="38" t="s">
        <v>1381</v>
      </c>
      <c r="C596" s="48" t="s">
        <v>1382</v>
      </c>
      <c r="D596" s="38" t="s">
        <v>41</v>
      </c>
      <c r="E596" s="38" t="s">
        <v>11</v>
      </c>
      <c r="F596" s="48" t="s">
        <v>1115</v>
      </c>
      <c r="G596" s="38">
        <v>-8.5642089459999493</v>
      </c>
      <c r="H596" s="38">
        <v>125.54988361700001</v>
      </c>
      <c r="I596" s="38">
        <v>-8.5636011689999805</v>
      </c>
      <c r="J596" s="38">
        <v>125.5507114</v>
      </c>
      <c r="K596" s="38" t="s">
        <v>6</v>
      </c>
      <c r="L596" s="38" t="s">
        <v>213</v>
      </c>
      <c r="M596" s="42">
        <v>0.142635605843176</v>
      </c>
      <c r="N596" s="43">
        <v>3.8</v>
      </c>
      <c r="O596" s="48" t="s">
        <v>42</v>
      </c>
      <c r="P596" s="9" t="s">
        <v>42</v>
      </c>
      <c r="Q596" s="48" t="s">
        <v>42</v>
      </c>
    </row>
    <row r="597" spans="1:17">
      <c r="A597" s="38">
        <v>589</v>
      </c>
      <c r="B597" s="38" t="s">
        <v>1383</v>
      </c>
      <c r="C597" s="48" t="s">
        <v>1384</v>
      </c>
      <c r="D597" s="38" t="s">
        <v>41</v>
      </c>
      <c r="E597" s="38" t="s">
        <v>11</v>
      </c>
      <c r="F597" s="48" t="s">
        <v>1115</v>
      </c>
      <c r="G597" s="38">
        <v>-8.5653130459999698</v>
      </c>
      <c r="H597" s="38">
        <v>125.54909463</v>
      </c>
      <c r="I597" s="38">
        <v>-8.5645604929999308</v>
      </c>
      <c r="J597" s="38">
        <v>125.549180104</v>
      </c>
      <c r="K597" s="38" t="s">
        <v>6</v>
      </c>
      <c r="L597" s="38" t="s">
        <v>213</v>
      </c>
      <c r="M597" s="42">
        <v>0.49619268887386297</v>
      </c>
      <c r="N597" s="43">
        <v>3.5</v>
      </c>
      <c r="O597" s="48" t="s">
        <v>42</v>
      </c>
      <c r="P597" s="38" t="s">
        <v>42</v>
      </c>
      <c r="Q597" s="48" t="s">
        <v>42</v>
      </c>
    </row>
    <row r="598" spans="1:17">
      <c r="A598" s="38">
        <v>590</v>
      </c>
      <c r="B598" s="38" t="s">
        <v>1385</v>
      </c>
      <c r="C598" s="48" t="s">
        <v>1386</v>
      </c>
      <c r="D598" s="38" t="s">
        <v>41</v>
      </c>
      <c r="E598" s="38" t="s">
        <v>11</v>
      </c>
      <c r="F598" s="48" t="s">
        <v>1115</v>
      </c>
      <c r="G598" s="38">
        <v>-8.5638002889999694</v>
      </c>
      <c r="H598" s="38">
        <v>125.549249864</v>
      </c>
      <c r="I598" s="38">
        <v>-8.5639028359999507</v>
      </c>
      <c r="J598" s="38">
        <v>125.54965014699999</v>
      </c>
      <c r="K598" s="38" t="s">
        <v>6</v>
      </c>
      <c r="L598" s="38" t="s">
        <v>213</v>
      </c>
      <c r="M598" s="42">
        <v>4.5528198455891199E-2</v>
      </c>
      <c r="N598" s="43">
        <v>3.2</v>
      </c>
      <c r="O598" s="48" t="s">
        <v>42</v>
      </c>
      <c r="P598" s="38" t="s">
        <v>42</v>
      </c>
      <c r="Q598" s="48" t="s">
        <v>42</v>
      </c>
    </row>
    <row r="599" spans="1:17">
      <c r="A599" s="38">
        <v>591</v>
      </c>
      <c r="B599" s="38" t="s">
        <v>1387</v>
      </c>
      <c r="C599" s="48" t="s">
        <v>1388</v>
      </c>
      <c r="D599" s="38" t="s">
        <v>41</v>
      </c>
      <c r="E599" s="38" t="s">
        <v>11</v>
      </c>
      <c r="F599" s="48" t="s">
        <v>1115</v>
      </c>
      <c r="G599" s="38">
        <v>-8.5634519709999495</v>
      </c>
      <c r="H599" s="38">
        <v>125.54926995300001</v>
      </c>
      <c r="I599" s="38">
        <v>-8.5636050969999395</v>
      </c>
      <c r="J599" s="38">
        <v>125.549873551</v>
      </c>
      <c r="K599" s="38" t="s">
        <v>6</v>
      </c>
      <c r="L599" s="38" t="s">
        <v>213</v>
      </c>
      <c r="M599" s="42">
        <v>6.8614321023052205E-2</v>
      </c>
      <c r="N599" s="43">
        <v>3</v>
      </c>
      <c r="O599" s="48" t="s">
        <v>42</v>
      </c>
      <c r="P599" s="38" t="s">
        <v>42</v>
      </c>
      <c r="Q599" s="48" t="s">
        <v>42</v>
      </c>
    </row>
    <row r="600" spans="1:17">
      <c r="A600" s="38">
        <v>592</v>
      </c>
      <c r="B600" s="38" t="s">
        <v>1389</v>
      </c>
      <c r="C600" s="48" t="s">
        <v>1390</v>
      </c>
      <c r="D600" s="38" t="s">
        <v>41</v>
      </c>
      <c r="E600" s="38" t="s">
        <v>11</v>
      </c>
      <c r="F600" s="48" t="s">
        <v>1115</v>
      </c>
      <c r="G600" s="38">
        <v>-8.5650753909999402</v>
      </c>
      <c r="H600" s="38">
        <v>125.55307512100001</v>
      </c>
      <c r="I600" s="38">
        <v>-8.5641866789999295</v>
      </c>
      <c r="J600" s="38">
        <v>125.551778953</v>
      </c>
      <c r="K600" s="38" t="s">
        <v>6</v>
      </c>
      <c r="L600" s="38" t="s">
        <v>213</v>
      </c>
      <c r="M600" s="42">
        <v>0.18080738301466301</v>
      </c>
      <c r="N600" s="43">
        <v>5.5</v>
      </c>
      <c r="O600" s="48" t="s">
        <v>42</v>
      </c>
      <c r="P600" s="38" t="s">
        <v>42</v>
      </c>
      <c r="Q600" s="48" t="s">
        <v>42</v>
      </c>
    </row>
    <row r="601" spans="1:17">
      <c r="A601" s="38">
        <v>593</v>
      </c>
      <c r="B601" s="38" t="s">
        <v>1391</v>
      </c>
      <c r="C601" s="48" t="s">
        <v>1392</v>
      </c>
      <c r="D601" s="38" t="s">
        <v>41</v>
      </c>
      <c r="E601" s="38" t="s">
        <v>11</v>
      </c>
      <c r="F601" s="48" t="s">
        <v>1115</v>
      </c>
      <c r="G601" s="38">
        <v>-8.5647135139999495</v>
      </c>
      <c r="H601" s="38">
        <v>125.552383695</v>
      </c>
      <c r="I601" s="38">
        <v>-8.5651260209999691</v>
      </c>
      <c r="J601" s="38">
        <v>125.552077041</v>
      </c>
      <c r="K601" s="38" t="s">
        <v>6</v>
      </c>
      <c r="L601" s="38" t="s">
        <v>213</v>
      </c>
      <c r="M601" s="42">
        <v>5.7410905411799697E-2</v>
      </c>
      <c r="N601" s="43">
        <v>3.2</v>
      </c>
      <c r="O601" s="48" t="s">
        <v>42</v>
      </c>
      <c r="P601" s="38" t="s">
        <v>42</v>
      </c>
      <c r="Q601" s="48" t="s">
        <v>42</v>
      </c>
    </row>
    <row r="602" spans="1:17">
      <c r="A602" s="38">
        <v>594</v>
      </c>
      <c r="B602" s="38" t="s">
        <v>1393</v>
      </c>
      <c r="C602" s="48" t="s">
        <v>1394</v>
      </c>
      <c r="D602" s="38" t="s">
        <v>41</v>
      </c>
      <c r="E602" s="38" t="s">
        <v>11</v>
      </c>
      <c r="F602" s="48" t="s">
        <v>1115</v>
      </c>
      <c r="G602" s="38">
        <v>-8.56454229599996</v>
      </c>
      <c r="H602" s="38">
        <v>125.55218952600001</v>
      </c>
      <c r="I602" s="38">
        <v>-8.5648730109999693</v>
      </c>
      <c r="J602" s="38">
        <v>125.55190171300001</v>
      </c>
      <c r="K602" s="38" t="s">
        <v>6</v>
      </c>
      <c r="L602" s="38" t="s">
        <v>213</v>
      </c>
      <c r="M602" s="42">
        <v>4.8420511786335899E-2</v>
      </c>
      <c r="N602" s="43">
        <v>3.2</v>
      </c>
      <c r="O602" s="48" t="s">
        <v>42</v>
      </c>
      <c r="P602" s="38" t="s">
        <v>42</v>
      </c>
      <c r="Q602" s="48" t="s">
        <v>42</v>
      </c>
    </row>
    <row r="603" spans="1:17">
      <c r="A603" s="38">
        <v>595</v>
      </c>
      <c r="B603" s="38" t="s">
        <v>1395</v>
      </c>
      <c r="C603" s="48" t="s">
        <v>1396</v>
      </c>
      <c r="D603" s="38" t="s">
        <v>41</v>
      </c>
      <c r="E603" s="38" t="s">
        <v>11</v>
      </c>
      <c r="F603" s="48" t="s">
        <v>1115</v>
      </c>
      <c r="G603" s="38">
        <v>-8.5643634739999506</v>
      </c>
      <c r="H603" s="38">
        <v>125.55198218300001</v>
      </c>
      <c r="I603" s="38">
        <v>-8.5647497609999697</v>
      </c>
      <c r="J603" s="38">
        <v>125.55164691</v>
      </c>
      <c r="K603" s="38" t="s">
        <v>6</v>
      </c>
      <c r="L603" s="38" t="s">
        <v>213</v>
      </c>
      <c r="M603" s="42">
        <v>5.64922638095577E-2</v>
      </c>
      <c r="N603" s="43">
        <v>3.2</v>
      </c>
      <c r="O603" s="48" t="s">
        <v>42</v>
      </c>
      <c r="P603" s="38" t="s">
        <v>42</v>
      </c>
      <c r="Q603" s="48" t="s">
        <v>42</v>
      </c>
    </row>
    <row r="604" spans="1:17">
      <c r="A604" s="38">
        <v>596</v>
      </c>
      <c r="B604" s="38" t="s">
        <v>1397</v>
      </c>
      <c r="C604" s="48" t="s">
        <v>1398</v>
      </c>
      <c r="D604" s="38" t="s">
        <v>41</v>
      </c>
      <c r="E604" s="38" t="s">
        <v>11</v>
      </c>
      <c r="F604" s="48" t="s">
        <v>1115</v>
      </c>
      <c r="G604" s="38">
        <v>-8.5641865109999493</v>
      </c>
      <c r="H604" s="38">
        <v>125.55178053</v>
      </c>
      <c r="I604" s="38">
        <v>-8.5645446469999307</v>
      </c>
      <c r="J604" s="38">
        <v>125.55146566800001</v>
      </c>
      <c r="K604" s="38" t="s">
        <v>6</v>
      </c>
      <c r="L604" s="38" t="s">
        <v>213</v>
      </c>
      <c r="M604" s="42">
        <v>5.2669712683242699E-2</v>
      </c>
      <c r="N604" s="43">
        <v>3.2</v>
      </c>
      <c r="O604" s="48" t="s">
        <v>42</v>
      </c>
      <c r="P604" s="38" t="s">
        <v>42</v>
      </c>
      <c r="Q604" s="48" t="s">
        <v>42</v>
      </c>
    </row>
    <row r="605" spans="1:17">
      <c r="A605" s="38">
        <v>597</v>
      </c>
      <c r="B605" s="38" t="s">
        <v>1399</v>
      </c>
      <c r="C605" s="48" t="s">
        <v>1400</v>
      </c>
      <c r="D605" s="38" t="s">
        <v>41</v>
      </c>
      <c r="E605" s="38" t="s">
        <v>11</v>
      </c>
      <c r="F605" s="48" t="s">
        <v>1115</v>
      </c>
      <c r="G605" s="38">
        <v>-8.5649214039999606</v>
      </c>
      <c r="H605" s="38">
        <v>125.55303357</v>
      </c>
      <c r="I605" s="38">
        <v>-8.5620777529999295</v>
      </c>
      <c r="J605" s="38">
        <v>125.553229696</v>
      </c>
      <c r="K605" s="38" t="s">
        <v>6</v>
      </c>
      <c r="L605" s="38" t="s">
        <v>213</v>
      </c>
      <c r="M605" s="42">
        <v>0.42702160834032898</v>
      </c>
      <c r="N605" s="43">
        <v>4</v>
      </c>
      <c r="O605" s="48" t="s">
        <v>42</v>
      </c>
      <c r="P605" s="38" t="s">
        <v>42</v>
      </c>
      <c r="Q605" s="48" t="s">
        <v>42</v>
      </c>
    </row>
    <row r="606" spans="1:17">
      <c r="A606" s="38">
        <v>598</v>
      </c>
      <c r="B606" s="38" t="s">
        <v>1401</v>
      </c>
      <c r="C606" s="48" t="s">
        <v>1402</v>
      </c>
      <c r="D606" s="38" t="s">
        <v>41</v>
      </c>
      <c r="E606" s="38" t="s">
        <v>11</v>
      </c>
      <c r="F606" s="48" t="s">
        <v>1115</v>
      </c>
      <c r="G606" s="38">
        <v>-8.56425386199993</v>
      </c>
      <c r="H606" s="38">
        <v>125.552260303</v>
      </c>
      <c r="I606" s="38">
        <v>-8.5633396859999493</v>
      </c>
      <c r="J606" s="38">
        <v>125.553066065</v>
      </c>
      <c r="K606" s="38" t="s">
        <v>6</v>
      </c>
      <c r="L606" s="38" t="s">
        <v>213</v>
      </c>
      <c r="M606" s="42">
        <v>0.134585114762339</v>
      </c>
      <c r="N606" s="43">
        <v>3.2</v>
      </c>
      <c r="O606" s="48" t="s">
        <v>42</v>
      </c>
      <c r="P606" s="38" t="s">
        <v>42</v>
      </c>
      <c r="Q606" s="48" t="s">
        <v>42</v>
      </c>
    </row>
    <row r="607" spans="1:17">
      <c r="A607" s="38">
        <v>599</v>
      </c>
      <c r="B607" s="38" t="s">
        <v>1403</v>
      </c>
      <c r="C607" s="48" t="s">
        <v>1404</v>
      </c>
      <c r="D607" s="38" t="s">
        <v>41</v>
      </c>
      <c r="E607" s="38" t="s">
        <v>11</v>
      </c>
      <c r="F607" s="48" t="s">
        <v>1115</v>
      </c>
      <c r="G607" s="38">
        <v>-8.5631945269999505</v>
      </c>
      <c r="H607" s="38">
        <v>125.55289928099999</v>
      </c>
      <c r="I607" s="38">
        <v>-8.5641006699999593</v>
      </c>
      <c r="J607" s="38">
        <v>125.552091448</v>
      </c>
      <c r="K607" s="38" t="s">
        <v>6</v>
      </c>
      <c r="L607" s="38" t="s">
        <v>213</v>
      </c>
      <c r="M607" s="42">
        <v>0.13406926465326299</v>
      </c>
      <c r="N607" s="43">
        <v>4</v>
      </c>
      <c r="O607" s="48" t="s">
        <v>42</v>
      </c>
      <c r="P607" s="38" t="s">
        <v>42</v>
      </c>
      <c r="Q607" s="48" t="s">
        <v>42</v>
      </c>
    </row>
    <row r="608" spans="1:17">
      <c r="A608" s="38">
        <v>600</v>
      </c>
      <c r="B608" s="38" t="s">
        <v>1405</v>
      </c>
      <c r="C608" s="48" t="s">
        <v>1406</v>
      </c>
      <c r="D608" s="38" t="s">
        <v>41</v>
      </c>
      <c r="E608" s="38" t="s">
        <v>11</v>
      </c>
      <c r="F608" s="48" t="s">
        <v>1115</v>
      </c>
      <c r="G608" s="38">
        <v>-8.5630263329999305</v>
      </c>
      <c r="H608" s="38">
        <v>125.552705065</v>
      </c>
      <c r="I608" s="38">
        <v>-8.5639962029999293</v>
      </c>
      <c r="J608" s="38">
        <v>125.55381907100001</v>
      </c>
      <c r="K608" s="38" t="s">
        <v>6</v>
      </c>
      <c r="L608" s="38" t="s">
        <v>213</v>
      </c>
      <c r="M608" s="42">
        <v>0.163030592889197</v>
      </c>
      <c r="N608" s="43">
        <v>4</v>
      </c>
      <c r="O608" s="48" t="s">
        <v>42</v>
      </c>
      <c r="P608" s="38" t="s">
        <v>42</v>
      </c>
      <c r="Q608" s="48" t="s">
        <v>42</v>
      </c>
    </row>
    <row r="609" spans="1:17">
      <c r="A609" s="38">
        <v>601</v>
      </c>
      <c r="B609" s="38" t="s">
        <v>1407</v>
      </c>
      <c r="C609" s="48" t="s">
        <v>1408</v>
      </c>
      <c r="D609" s="38" t="s">
        <v>41</v>
      </c>
      <c r="E609" s="38" t="s">
        <v>11</v>
      </c>
      <c r="F609" s="48" t="s">
        <v>1115</v>
      </c>
      <c r="G609" s="38">
        <v>-8.5629327939999502</v>
      </c>
      <c r="H609" s="38">
        <v>125.552481718</v>
      </c>
      <c r="I609" s="38">
        <v>-8.5632870479999497</v>
      </c>
      <c r="J609" s="38">
        <v>125.552071712</v>
      </c>
      <c r="K609" s="38" t="s">
        <v>6</v>
      </c>
      <c r="L609" s="38" t="s">
        <v>213</v>
      </c>
      <c r="M609" s="42">
        <v>5.9809295991765203E-2</v>
      </c>
      <c r="N609" s="43">
        <v>4</v>
      </c>
      <c r="O609" s="48" t="s">
        <v>42</v>
      </c>
      <c r="P609" s="38" t="s">
        <v>42</v>
      </c>
      <c r="Q609" s="48" t="s">
        <v>42</v>
      </c>
    </row>
    <row r="610" spans="1:17">
      <c r="A610" s="38">
        <v>602</v>
      </c>
      <c r="B610" s="38" t="s">
        <v>1409</v>
      </c>
      <c r="C610" s="48" t="s">
        <v>1410</v>
      </c>
      <c r="D610" s="38" t="s">
        <v>41</v>
      </c>
      <c r="E610" s="38" t="s">
        <v>11</v>
      </c>
      <c r="F610" s="48" t="s">
        <v>1115</v>
      </c>
      <c r="G610" s="38">
        <v>-8.5636777499999504</v>
      </c>
      <c r="H610" s="38">
        <v>125.553114233</v>
      </c>
      <c r="I610" s="38">
        <v>-8.5641554199999597</v>
      </c>
      <c r="J610" s="38">
        <v>125.553651179</v>
      </c>
      <c r="K610" s="38" t="s">
        <v>6</v>
      </c>
      <c r="L610" s="38" t="s">
        <v>213</v>
      </c>
      <c r="M610" s="42">
        <v>7.9324029209976402E-2</v>
      </c>
      <c r="N610" s="43">
        <v>3.5</v>
      </c>
      <c r="O610" s="48" t="s">
        <v>42</v>
      </c>
      <c r="P610" s="38" t="s">
        <v>42</v>
      </c>
      <c r="Q610" s="48" t="s">
        <v>42</v>
      </c>
    </row>
    <row r="611" spans="1:17">
      <c r="A611" s="38">
        <v>603</v>
      </c>
      <c r="B611" s="38" t="s">
        <v>1411</v>
      </c>
      <c r="C611" s="48" t="s">
        <v>1412</v>
      </c>
      <c r="D611" s="38" t="s">
        <v>41</v>
      </c>
      <c r="E611" s="38" t="s">
        <v>11</v>
      </c>
      <c r="F611" s="48" t="s">
        <v>1115</v>
      </c>
      <c r="G611" s="38">
        <v>-8.5632793819999602</v>
      </c>
      <c r="H611" s="38">
        <v>125.553406927</v>
      </c>
      <c r="I611" s="38">
        <v>-8.5637943429999304</v>
      </c>
      <c r="J611" s="38">
        <v>125.553999311</v>
      </c>
      <c r="K611" s="38" t="s">
        <v>6</v>
      </c>
      <c r="L611" s="38" t="s">
        <v>213</v>
      </c>
      <c r="M611" s="42">
        <v>8.6633235431560596E-2</v>
      </c>
      <c r="N611" s="43">
        <v>3.5</v>
      </c>
      <c r="O611" s="48" t="s">
        <v>42</v>
      </c>
      <c r="P611" s="38" t="s">
        <v>42</v>
      </c>
      <c r="Q611" s="48" t="s">
        <v>42</v>
      </c>
    </row>
    <row r="612" spans="1:17">
      <c r="A612" s="38">
        <v>604</v>
      </c>
      <c r="B612" s="38" t="s">
        <v>1413</v>
      </c>
      <c r="C612" s="48" t="s">
        <v>1414</v>
      </c>
      <c r="D612" s="38" t="s">
        <v>41</v>
      </c>
      <c r="E612" s="38" t="s">
        <v>11</v>
      </c>
      <c r="F612" s="48" t="s">
        <v>1115</v>
      </c>
      <c r="G612" s="38">
        <v>-8.5631078999999808</v>
      </c>
      <c r="H612" s="38">
        <v>125.55355807799999</v>
      </c>
      <c r="I612" s="38">
        <v>-8.5636248359999705</v>
      </c>
      <c r="J612" s="38">
        <v>125.55415173999999</v>
      </c>
      <c r="K612" s="38" t="s">
        <v>6</v>
      </c>
      <c r="L612" s="38" t="s">
        <v>213</v>
      </c>
      <c r="M612" s="42">
        <v>8.6889415857371893E-2</v>
      </c>
      <c r="N612" s="43">
        <v>3.5</v>
      </c>
      <c r="O612" s="48" t="s">
        <v>42</v>
      </c>
      <c r="P612" s="38" t="s">
        <v>42</v>
      </c>
      <c r="Q612" s="48" t="s">
        <v>42</v>
      </c>
    </row>
    <row r="613" spans="1:17">
      <c r="A613" s="38">
        <v>605</v>
      </c>
      <c r="B613" s="38" t="s">
        <v>1415</v>
      </c>
      <c r="C613" s="48" t="s">
        <v>1416</v>
      </c>
      <c r="D613" s="38" t="s">
        <v>41</v>
      </c>
      <c r="E613" s="38" t="s">
        <v>11</v>
      </c>
      <c r="F613" s="48" t="s">
        <v>1115</v>
      </c>
      <c r="G613" s="38">
        <v>-8.5632803129999502</v>
      </c>
      <c r="H613" s="38">
        <v>125.55340710900001</v>
      </c>
      <c r="I613" s="38">
        <v>-8.5628850439999304</v>
      </c>
      <c r="J613" s="38">
        <v>125.552960195</v>
      </c>
      <c r="K613" s="38" t="s">
        <v>6</v>
      </c>
      <c r="L613" s="38" t="s">
        <v>213</v>
      </c>
      <c r="M613" s="42">
        <v>6.5853573931879905E-2</v>
      </c>
      <c r="N613" s="43">
        <v>3.5</v>
      </c>
      <c r="O613" s="48" t="s">
        <v>42</v>
      </c>
      <c r="P613" s="38" t="s">
        <v>42</v>
      </c>
      <c r="Q613" s="48" t="s">
        <v>42</v>
      </c>
    </row>
    <row r="614" spans="1:17">
      <c r="A614" s="38">
        <v>606</v>
      </c>
      <c r="B614" s="38" t="s">
        <v>1417</v>
      </c>
      <c r="C614" s="48" t="s">
        <v>1418</v>
      </c>
      <c r="D614" s="38" t="s">
        <v>41</v>
      </c>
      <c r="E614" s="38" t="s">
        <v>11</v>
      </c>
      <c r="F614" s="48" t="s">
        <v>1115</v>
      </c>
      <c r="G614" s="38">
        <v>-8.56310741499993</v>
      </c>
      <c r="H614" s="38">
        <v>125.553557881</v>
      </c>
      <c r="I614" s="38">
        <v>-8.5626726859999298</v>
      </c>
      <c r="J614" s="38">
        <v>125.553046334</v>
      </c>
      <c r="K614" s="49" t="s">
        <v>6</v>
      </c>
      <c r="L614" s="38" t="s">
        <v>213</v>
      </c>
      <c r="M614" s="42">
        <v>7.4090715073254099E-2</v>
      </c>
      <c r="N614" s="43">
        <v>3.5</v>
      </c>
      <c r="O614" s="48" t="s">
        <v>42</v>
      </c>
      <c r="P614" s="38" t="s">
        <v>42</v>
      </c>
      <c r="Q614" s="48" t="s">
        <v>42</v>
      </c>
    </row>
    <row r="615" spans="1:17">
      <c r="A615" s="38">
        <v>607</v>
      </c>
      <c r="B615" s="38" t="s">
        <v>1419</v>
      </c>
      <c r="C615" s="48" t="s">
        <v>1420</v>
      </c>
      <c r="D615" s="38" t="s">
        <v>41</v>
      </c>
      <c r="E615" s="38" t="s">
        <v>11</v>
      </c>
      <c r="F615" s="48" t="s">
        <v>1115</v>
      </c>
      <c r="G615" s="38">
        <v>-8.5623774249999691</v>
      </c>
      <c r="H615" s="38">
        <v>125.553028145</v>
      </c>
      <c r="I615" s="38">
        <v>-8.5634584929999296</v>
      </c>
      <c r="J615" s="38">
        <v>125.554302648</v>
      </c>
      <c r="K615" s="49" t="s">
        <v>6</v>
      </c>
      <c r="L615" s="38" t="s">
        <v>213</v>
      </c>
      <c r="M615" s="42">
        <v>0.18478326740916201</v>
      </c>
      <c r="N615" s="43">
        <v>3</v>
      </c>
      <c r="O615" s="48" t="s">
        <v>42</v>
      </c>
      <c r="P615" s="38" t="s">
        <v>42</v>
      </c>
      <c r="Q615" s="48" t="s">
        <v>42</v>
      </c>
    </row>
    <row r="616" spans="1:17">
      <c r="A616" s="38">
        <v>608</v>
      </c>
      <c r="B616" s="38" t="s">
        <v>1421</v>
      </c>
      <c r="C616" s="48" t="s">
        <v>1422</v>
      </c>
      <c r="D616" s="38" t="s">
        <v>41</v>
      </c>
      <c r="E616" s="38" t="s">
        <v>11</v>
      </c>
      <c r="F616" s="48" t="s">
        <v>1115</v>
      </c>
      <c r="G616" s="38">
        <v>-8.56277065199993</v>
      </c>
      <c r="H616" s="38">
        <v>125.553859733</v>
      </c>
      <c r="I616" s="38">
        <v>-8.5632905379999293</v>
      </c>
      <c r="J616" s="38">
        <v>125.554453526</v>
      </c>
      <c r="K616" s="49" t="s">
        <v>6</v>
      </c>
      <c r="L616" s="38" t="s">
        <v>213</v>
      </c>
      <c r="M616" s="42">
        <v>8.7111160970031604E-2</v>
      </c>
      <c r="N616" s="43">
        <v>3</v>
      </c>
      <c r="O616" s="48" t="s">
        <v>42</v>
      </c>
      <c r="P616" s="38" t="s">
        <v>42</v>
      </c>
      <c r="Q616" s="48" t="s">
        <v>42</v>
      </c>
    </row>
    <row r="617" spans="1:17">
      <c r="A617" s="38">
        <v>609</v>
      </c>
      <c r="B617" s="38" t="s">
        <v>1423</v>
      </c>
      <c r="C617" s="48" t="s">
        <v>1424</v>
      </c>
      <c r="D617" s="38" t="s">
        <v>41</v>
      </c>
      <c r="E617" s="38" t="s">
        <v>11</v>
      </c>
      <c r="F617" s="48" t="s">
        <v>1115</v>
      </c>
      <c r="G617" s="38">
        <v>-8.5626028659999598</v>
      </c>
      <c r="H617" s="38">
        <v>125.554011246</v>
      </c>
      <c r="I617" s="38">
        <v>-8.5631257679999599</v>
      </c>
      <c r="J617" s="38">
        <v>125.554607043</v>
      </c>
      <c r="K617" s="49" t="s">
        <v>6</v>
      </c>
      <c r="L617" s="38" t="s">
        <v>213</v>
      </c>
      <c r="M617" s="42">
        <v>8.7497836786560201E-2</v>
      </c>
      <c r="N617" s="43">
        <v>3</v>
      </c>
      <c r="O617" s="48" t="s">
        <v>42</v>
      </c>
      <c r="P617" s="38" t="s">
        <v>42</v>
      </c>
      <c r="Q617" s="48" t="s">
        <v>42</v>
      </c>
    </row>
    <row r="618" spans="1:17">
      <c r="A618" s="38">
        <v>610</v>
      </c>
      <c r="B618" s="38" t="s">
        <v>1425</v>
      </c>
      <c r="C618" s="48" t="s">
        <v>1426</v>
      </c>
      <c r="D618" s="38" t="s">
        <v>41</v>
      </c>
      <c r="E618" s="38" t="s">
        <v>11</v>
      </c>
      <c r="F618" s="48" t="s">
        <v>1115</v>
      </c>
      <c r="G618" s="38">
        <v>-8.5624322519999492</v>
      </c>
      <c r="H618" s="38">
        <v>125.554164511</v>
      </c>
      <c r="I618" s="38">
        <v>-8.5629586559999797</v>
      </c>
      <c r="J618" s="38">
        <v>125.55476098600001</v>
      </c>
      <c r="K618" s="49" t="s">
        <v>6</v>
      </c>
      <c r="L618" s="38" t="s">
        <v>213</v>
      </c>
      <c r="M618" s="42">
        <v>8.7817955568407699E-2</v>
      </c>
      <c r="N618" s="43">
        <v>3</v>
      </c>
      <c r="O618" s="48" t="s">
        <v>42</v>
      </c>
      <c r="P618" s="9" t="s">
        <v>42</v>
      </c>
      <c r="Q618" s="48" t="s">
        <v>42</v>
      </c>
    </row>
    <row r="619" spans="1:17">
      <c r="A619" s="38">
        <v>611</v>
      </c>
      <c r="B619" s="38" t="s">
        <v>1427</v>
      </c>
      <c r="C619" s="48" t="s">
        <v>1428</v>
      </c>
      <c r="D619" s="38" t="s">
        <v>41</v>
      </c>
      <c r="E619" s="38" t="s">
        <v>11</v>
      </c>
      <c r="F619" s="48" t="s">
        <v>1115</v>
      </c>
      <c r="G619" s="38">
        <v>-8.5626277719999297</v>
      </c>
      <c r="H619" s="38">
        <v>125.55335887</v>
      </c>
      <c r="I619" s="38">
        <v>-8.5622568129999799</v>
      </c>
      <c r="J619" s="38">
        <v>125.55431533799999</v>
      </c>
      <c r="K619" s="49" t="s">
        <v>6</v>
      </c>
      <c r="L619" s="38" t="s">
        <v>213</v>
      </c>
      <c r="M619" s="42">
        <v>0.15264620883445301</v>
      </c>
      <c r="N619" s="43">
        <v>3</v>
      </c>
      <c r="O619" s="48" t="s">
        <v>42</v>
      </c>
      <c r="P619" s="38" t="s">
        <v>42</v>
      </c>
      <c r="Q619" s="48" t="s">
        <v>42</v>
      </c>
    </row>
    <row r="620" spans="1:17">
      <c r="A620" s="38">
        <v>612</v>
      </c>
      <c r="B620" s="38" t="s">
        <v>1429</v>
      </c>
      <c r="C620" s="48" t="s">
        <v>1430</v>
      </c>
      <c r="D620" s="38" t="s">
        <v>41</v>
      </c>
      <c r="E620" s="38" t="s">
        <v>11</v>
      </c>
      <c r="F620" s="48" t="s">
        <v>1115</v>
      </c>
      <c r="G620" s="38">
        <v>-8.5620961109999598</v>
      </c>
      <c r="H620" s="38">
        <v>125.554143092</v>
      </c>
      <c r="I620" s="38">
        <v>-8.5627892389999296</v>
      </c>
      <c r="J620" s="38">
        <v>125.55353965899999</v>
      </c>
      <c r="K620" s="49" t="s">
        <v>6</v>
      </c>
      <c r="L620" s="38" t="s">
        <v>213</v>
      </c>
      <c r="M620" s="42">
        <v>0.101496971739166</v>
      </c>
      <c r="N620" s="43">
        <v>3</v>
      </c>
      <c r="O620" s="48" t="s">
        <v>42</v>
      </c>
      <c r="P620" s="38" t="s">
        <v>42</v>
      </c>
      <c r="Q620" s="48" t="s">
        <v>42</v>
      </c>
    </row>
    <row r="621" spans="1:17">
      <c r="A621" s="38">
        <v>613</v>
      </c>
      <c r="B621" s="38" t="s">
        <v>1431</v>
      </c>
      <c r="C621" s="48" t="s">
        <v>1432</v>
      </c>
      <c r="D621" s="38" t="s">
        <v>41</v>
      </c>
      <c r="E621" s="38" t="s">
        <v>11</v>
      </c>
      <c r="F621" s="48" t="s">
        <v>1115</v>
      </c>
      <c r="G621" s="38">
        <v>-8.5629077489999794</v>
      </c>
      <c r="H621" s="38">
        <v>125.555854934</v>
      </c>
      <c r="I621" s="38">
        <v>-8.5650273949999605</v>
      </c>
      <c r="J621" s="38">
        <v>125.5572863</v>
      </c>
      <c r="K621" s="49" t="s">
        <v>6</v>
      </c>
      <c r="L621" s="38" t="s">
        <v>213</v>
      </c>
      <c r="M621" s="42">
        <v>0.421607044580044</v>
      </c>
      <c r="N621" s="43">
        <v>4</v>
      </c>
      <c r="O621" s="48" t="s">
        <v>42</v>
      </c>
      <c r="P621" s="38" t="s">
        <v>42</v>
      </c>
      <c r="Q621" s="48" t="s">
        <v>42</v>
      </c>
    </row>
    <row r="622" spans="1:17">
      <c r="A622" s="38">
        <v>614</v>
      </c>
      <c r="B622" s="38" t="s">
        <v>1433</v>
      </c>
      <c r="C622" s="48" t="s">
        <v>1434</v>
      </c>
      <c r="D622" s="38" t="s">
        <v>41</v>
      </c>
      <c r="E622" s="38" t="s">
        <v>11</v>
      </c>
      <c r="F622" s="48" t="s">
        <v>1115</v>
      </c>
      <c r="G622" s="38">
        <v>-8.5629703159999604</v>
      </c>
      <c r="H622" s="38">
        <v>125.55653149699999</v>
      </c>
      <c r="I622" s="38">
        <v>-8.5622965239999793</v>
      </c>
      <c r="J622" s="38">
        <v>125.556566761</v>
      </c>
      <c r="K622" s="49" t="s">
        <v>6</v>
      </c>
      <c r="L622" s="38" t="s">
        <v>213</v>
      </c>
      <c r="M622" s="42">
        <v>7.5452191361364496E-2</v>
      </c>
      <c r="N622" s="43">
        <v>3.5</v>
      </c>
      <c r="O622" s="48" t="s">
        <v>42</v>
      </c>
      <c r="P622" s="38" t="s">
        <v>42</v>
      </c>
      <c r="Q622" s="48" t="s">
        <v>42</v>
      </c>
    </row>
    <row r="623" spans="1:17">
      <c r="A623" s="38">
        <v>615</v>
      </c>
      <c r="B623" s="38" t="s">
        <v>1435</v>
      </c>
      <c r="C623" s="48" t="s">
        <v>1436</v>
      </c>
      <c r="D623" s="38" t="s">
        <v>41</v>
      </c>
      <c r="E623" s="38" t="s">
        <v>11</v>
      </c>
      <c r="F623" s="48" t="s">
        <v>1115</v>
      </c>
      <c r="G623" s="38">
        <v>-8.5649934309999498</v>
      </c>
      <c r="H623" s="38">
        <v>125.557569629</v>
      </c>
      <c r="I623" s="38">
        <v>-8.5628834529999303</v>
      </c>
      <c r="J623" s="38">
        <v>125.557763816</v>
      </c>
      <c r="K623" s="49" t="s">
        <v>6</v>
      </c>
      <c r="L623" s="38" t="s">
        <v>213</v>
      </c>
      <c r="M623" s="42">
        <v>0.23450717704007301</v>
      </c>
      <c r="N623" s="43">
        <v>6</v>
      </c>
      <c r="O623" s="48" t="s">
        <v>42</v>
      </c>
      <c r="P623" s="38" t="s">
        <v>42</v>
      </c>
      <c r="Q623" s="48" t="s">
        <v>42</v>
      </c>
    </row>
    <row r="624" spans="1:17">
      <c r="A624" s="38">
        <v>616</v>
      </c>
      <c r="B624" s="38" t="s">
        <v>1437</v>
      </c>
      <c r="C624" s="48" t="s">
        <v>1438</v>
      </c>
      <c r="D624" s="38" t="s">
        <v>41</v>
      </c>
      <c r="E624" s="38" t="s">
        <v>11</v>
      </c>
      <c r="F624" s="48" t="s">
        <v>1115</v>
      </c>
      <c r="G624" s="38">
        <v>-8.5651605939999609</v>
      </c>
      <c r="H624" s="38">
        <v>125.55622899799999</v>
      </c>
      <c r="I624" s="38">
        <v>-8.56429709299994</v>
      </c>
      <c r="J624" s="38">
        <v>125.556234081</v>
      </c>
      <c r="K624" s="49" t="s">
        <v>6</v>
      </c>
      <c r="L624" s="38" t="s">
        <v>213</v>
      </c>
      <c r="M624" s="42">
        <v>9.5565774910936999E-2</v>
      </c>
      <c r="N624" s="43">
        <v>4.8</v>
      </c>
      <c r="O624" s="48" t="s">
        <v>42</v>
      </c>
      <c r="P624" s="38" t="s">
        <v>42</v>
      </c>
      <c r="Q624" s="48" t="s">
        <v>42</v>
      </c>
    </row>
    <row r="625" spans="1:17">
      <c r="A625" s="38">
        <v>617</v>
      </c>
      <c r="B625" s="38" t="s">
        <v>1439</v>
      </c>
      <c r="C625" s="48" t="s">
        <v>1440</v>
      </c>
      <c r="D625" s="38" t="s">
        <v>41</v>
      </c>
      <c r="E625" s="38" t="s">
        <v>11</v>
      </c>
      <c r="F625" s="48" t="s">
        <v>1115</v>
      </c>
      <c r="G625" s="38">
        <v>-8.5671750039999797</v>
      </c>
      <c r="H625" s="38">
        <v>125.553054276</v>
      </c>
      <c r="I625" s="38">
        <v>-8.5667204209999603</v>
      </c>
      <c r="J625" s="38">
        <v>125.55389007700001</v>
      </c>
      <c r="K625" s="49" t="s">
        <v>6</v>
      </c>
      <c r="L625" s="38" t="s">
        <v>213</v>
      </c>
      <c r="M625" s="42">
        <v>0.122630713577999</v>
      </c>
      <c r="N625" s="43">
        <v>5</v>
      </c>
      <c r="O625" s="48" t="s">
        <v>42</v>
      </c>
      <c r="P625" s="38" t="s">
        <v>42</v>
      </c>
      <c r="Q625" s="48" t="s">
        <v>42</v>
      </c>
    </row>
    <row r="626" spans="1:17">
      <c r="A626" s="38">
        <v>618</v>
      </c>
      <c r="B626" s="38" t="s">
        <v>1441</v>
      </c>
      <c r="C626" s="48" t="s">
        <v>1442</v>
      </c>
      <c r="D626" s="38" t="s">
        <v>41</v>
      </c>
      <c r="E626" s="38" t="s">
        <v>11</v>
      </c>
      <c r="F626" s="48" t="s">
        <v>1115</v>
      </c>
      <c r="G626" s="38">
        <v>-8.5684406589999806</v>
      </c>
      <c r="H626" s="38">
        <v>125.55542205499999</v>
      </c>
      <c r="I626" s="38">
        <v>-8.5680282989999306</v>
      </c>
      <c r="J626" s="38">
        <v>125.554762883</v>
      </c>
      <c r="K626" s="49" t="s">
        <v>6</v>
      </c>
      <c r="L626" s="38" t="s">
        <v>213</v>
      </c>
      <c r="M626" s="42">
        <v>8.5757008860327597E-2</v>
      </c>
      <c r="N626" s="43">
        <v>3.5</v>
      </c>
      <c r="O626" s="48" t="s">
        <v>42</v>
      </c>
      <c r="P626" s="38" t="s">
        <v>42</v>
      </c>
      <c r="Q626" s="48" t="s">
        <v>42</v>
      </c>
    </row>
    <row r="627" spans="1:17">
      <c r="A627" s="38">
        <v>619</v>
      </c>
      <c r="B627" s="38" t="s">
        <v>1443</v>
      </c>
      <c r="C627" s="48" t="s">
        <v>1444</v>
      </c>
      <c r="D627" s="38" t="s">
        <v>41</v>
      </c>
      <c r="E627" s="38" t="s">
        <v>11</v>
      </c>
      <c r="F627" s="48" t="s">
        <v>1115</v>
      </c>
      <c r="G627" s="38">
        <v>-8.5685605779999605</v>
      </c>
      <c r="H627" s="38">
        <v>125.555367644</v>
      </c>
      <c r="I627" s="38">
        <v>-8.5693435959999498</v>
      </c>
      <c r="J627" s="38">
        <v>125.554962562</v>
      </c>
      <c r="K627" s="49" t="s">
        <v>6</v>
      </c>
      <c r="L627" s="38" t="s">
        <v>213</v>
      </c>
      <c r="M627" s="42">
        <v>9.7472710085501901E-2</v>
      </c>
      <c r="N627" s="43">
        <v>3</v>
      </c>
      <c r="O627" s="48" t="s">
        <v>42</v>
      </c>
      <c r="P627" s="38" t="s">
        <v>42</v>
      </c>
      <c r="Q627" s="48" t="s">
        <v>42</v>
      </c>
    </row>
    <row r="628" spans="1:17">
      <c r="A628" s="38">
        <v>620</v>
      </c>
      <c r="B628" s="38" t="s">
        <v>1445</v>
      </c>
      <c r="C628" s="48" t="s">
        <v>1446</v>
      </c>
      <c r="D628" s="38" t="s">
        <v>41</v>
      </c>
      <c r="E628" s="38" t="s">
        <v>11</v>
      </c>
      <c r="F628" s="48" t="s">
        <v>1115</v>
      </c>
      <c r="G628" s="38">
        <v>-8.5684558979999697</v>
      </c>
      <c r="H628" s="38">
        <v>125.555413687</v>
      </c>
      <c r="I628" s="38">
        <v>-8.5687122069999795</v>
      </c>
      <c r="J628" s="38">
        <v>125.555961099</v>
      </c>
      <c r="K628" s="49" t="s">
        <v>6</v>
      </c>
      <c r="L628" s="38" t="s">
        <v>213</v>
      </c>
      <c r="M628" s="42">
        <v>6.6638316990692795E-2</v>
      </c>
      <c r="N628" s="43">
        <v>3.5</v>
      </c>
      <c r="O628" s="48" t="s">
        <v>42</v>
      </c>
      <c r="P628" s="38" t="s">
        <v>42</v>
      </c>
      <c r="Q628" s="48" t="s">
        <v>42</v>
      </c>
    </row>
    <row r="629" spans="1:17">
      <c r="A629" s="38">
        <v>621</v>
      </c>
      <c r="B629" s="38" t="s">
        <v>1447</v>
      </c>
      <c r="C629" s="48" t="s">
        <v>1448</v>
      </c>
      <c r="D629" s="38" t="s">
        <v>41</v>
      </c>
      <c r="E629" s="38" t="s">
        <v>11</v>
      </c>
      <c r="F629" s="48" t="s">
        <v>1115</v>
      </c>
      <c r="G629" s="38">
        <v>-8.5681942429999403</v>
      </c>
      <c r="H629" s="38">
        <v>125.555532384</v>
      </c>
      <c r="I629" s="38">
        <v>-8.5678587389999699</v>
      </c>
      <c r="J629" s="38">
        <v>125.554989995</v>
      </c>
      <c r="K629" s="49" t="s">
        <v>6</v>
      </c>
      <c r="L629" s="38" t="s">
        <v>213</v>
      </c>
      <c r="M629" s="42">
        <v>7.0345693854147295E-2</v>
      </c>
      <c r="N629" s="43">
        <v>3.5</v>
      </c>
      <c r="O629" s="48" t="s">
        <v>42</v>
      </c>
      <c r="P629" s="38" t="s">
        <v>42</v>
      </c>
      <c r="Q629" s="48" t="s">
        <v>42</v>
      </c>
    </row>
    <row r="630" spans="1:17">
      <c r="A630" s="38">
        <v>622</v>
      </c>
      <c r="B630" s="38" t="s">
        <v>1449</v>
      </c>
      <c r="C630" s="48" t="s">
        <v>1450</v>
      </c>
      <c r="D630" s="38" t="s">
        <v>41</v>
      </c>
      <c r="E630" s="38" t="s">
        <v>11</v>
      </c>
      <c r="F630" s="48" t="s">
        <v>1115</v>
      </c>
      <c r="G630" s="38">
        <v>-8.5681938139999296</v>
      </c>
      <c r="H630" s="38">
        <v>125.555532431</v>
      </c>
      <c r="I630" s="38">
        <v>-8.5687680169999698</v>
      </c>
      <c r="J630" s="38">
        <v>125.556713758</v>
      </c>
      <c r="K630" s="49" t="s">
        <v>6</v>
      </c>
      <c r="L630" s="38" t="s">
        <v>213</v>
      </c>
      <c r="M630" s="42">
        <v>0.14485355427454899</v>
      </c>
      <c r="N630" s="43">
        <v>4</v>
      </c>
      <c r="O630" s="48" t="s">
        <v>42</v>
      </c>
      <c r="P630" s="38" t="s">
        <v>42</v>
      </c>
      <c r="Q630" s="48" t="s">
        <v>42</v>
      </c>
    </row>
    <row r="631" spans="1:17">
      <c r="A631" s="38">
        <v>623</v>
      </c>
      <c r="B631" s="38" t="s">
        <v>1451</v>
      </c>
      <c r="C631" s="48" t="s">
        <v>1452</v>
      </c>
      <c r="D631" s="38" t="s">
        <v>41</v>
      </c>
      <c r="E631" s="38" t="s">
        <v>11</v>
      </c>
      <c r="F631" s="48" t="s">
        <v>1115</v>
      </c>
      <c r="G631" s="38">
        <v>-8.5679556719999308</v>
      </c>
      <c r="H631" s="38">
        <v>125.55564792</v>
      </c>
      <c r="I631" s="38">
        <v>-8.5676666659999796</v>
      </c>
      <c r="J631" s="38">
        <v>125.555170542</v>
      </c>
      <c r="K631" s="49" t="s">
        <v>6</v>
      </c>
      <c r="L631" s="38" t="s">
        <v>213</v>
      </c>
      <c r="M631" s="42">
        <v>6.1545978882666497E-2</v>
      </c>
      <c r="N631" s="43">
        <v>4</v>
      </c>
      <c r="O631" s="48" t="s">
        <v>42</v>
      </c>
      <c r="P631" s="38" t="s">
        <v>42</v>
      </c>
      <c r="Q631" s="48" t="s">
        <v>42</v>
      </c>
    </row>
    <row r="632" spans="1:17">
      <c r="A632" s="38">
        <v>624</v>
      </c>
      <c r="B632" s="38" t="s">
        <v>1453</v>
      </c>
      <c r="C632" s="48" t="s">
        <v>1454</v>
      </c>
      <c r="D632" s="38" t="s">
        <v>41</v>
      </c>
      <c r="E632" s="38" t="s">
        <v>11</v>
      </c>
      <c r="F632" s="48" t="s">
        <v>1115</v>
      </c>
      <c r="G632" s="38">
        <v>-8.5679594559999295</v>
      </c>
      <c r="H632" s="38">
        <v>125.55564624</v>
      </c>
      <c r="I632" s="38">
        <v>-8.5684522319999701</v>
      </c>
      <c r="J632" s="38">
        <v>125.556685726</v>
      </c>
      <c r="K632" s="49" t="s">
        <v>6</v>
      </c>
      <c r="L632" s="38" t="s">
        <v>213</v>
      </c>
      <c r="M632" s="42">
        <v>0.12683159633163499</v>
      </c>
      <c r="N632" s="43">
        <v>4</v>
      </c>
      <c r="O632" s="48" t="s">
        <v>42</v>
      </c>
      <c r="P632" s="38" t="s">
        <v>42</v>
      </c>
      <c r="Q632" s="48" t="s">
        <v>42</v>
      </c>
    </row>
    <row r="633" spans="1:17">
      <c r="A633" s="38">
        <v>625</v>
      </c>
      <c r="B633" s="38" t="s">
        <v>1455</v>
      </c>
      <c r="C633" s="48" t="s">
        <v>1456</v>
      </c>
      <c r="D633" s="38" t="s">
        <v>41</v>
      </c>
      <c r="E633" s="38" t="s">
        <v>11</v>
      </c>
      <c r="F633" s="48" t="s">
        <v>1115</v>
      </c>
      <c r="G633" s="38">
        <v>-8.5677125499999498</v>
      </c>
      <c r="H633" s="38">
        <v>125.555766897</v>
      </c>
      <c r="I633" s="38">
        <v>-8.5674315549999296</v>
      </c>
      <c r="J633" s="38">
        <v>125.555284183</v>
      </c>
      <c r="K633" s="49" t="s">
        <v>6</v>
      </c>
      <c r="L633" s="38" t="s">
        <v>213</v>
      </c>
      <c r="M633" s="42">
        <v>6.1596403386743603E-2</v>
      </c>
      <c r="N633" s="43">
        <v>4</v>
      </c>
      <c r="O633" s="48" t="s">
        <v>42</v>
      </c>
      <c r="P633" s="38" t="s">
        <v>42</v>
      </c>
      <c r="Q633" s="48" t="s">
        <v>42</v>
      </c>
    </row>
    <row r="634" spans="1:17">
      <c r="A634" s="38">
        <v>626</v>
      </c>
      <c r="B634" s="38" t="s">
        <v>1457</v>
      </c>
      <c r="C634" s="48" t="s">
        <v>1458</v>
      </c>
      <c r="D634" s="38" t="s">
        <v>41</v>
      </c>
      <c r="E634" s="38" t="s">
        <v>11</v>
      </c>
      <c r="F634" s="48" t="s">
        <v>1115</v>
      </c>
      <c r="G634" s="38">
        <v>-8.5677129269999508</v>
      </c>
      <c r="H634" s="38">
        <v>125.55576817799999</v>
      </c>
      <c r="I634" s="38">
        <v>-8.5681494419999407</v>
      </c>
      <c r="J634" s="38">
        <v>125.556683087</v>
      </c>
      <c r="K634" s="49" t="s">
        <v>6</v>
      </c>
      <c r="L634" s="38" t="s">
        <v>213</v>
      </c>
      <c r="M634" s="42">
        <v>0.111762574208899</v>
      </c>
      <c r="N634" s="43">
        <v>4</v>
      </c>
      <c r="O634" s="48" t="s">
        <v>42</v>
      </c>
      <c r="P634" s="38" t="s">
        <v>42</v>
      </c>
      <c r="Q634" s="48" t="s">
        <v>42</v>
      </c>
    </row>
    <row r="635" spans="1:17">
      <c r="A635" s="38">
        <v>627</v>
      </c>
      <c r="B635" s="38" t="s">
        <v>1459</v>
      </c>
      <c r="C635" s="48" t="s">
        <v>1460</v>
      </c>
      <c r="D635" s="38" t="s">
        <v>41</v>
      </c>
      <c r="E635" s="38" t="s">
        <v>11</v>
      </c>
      <c r="F635" s="48" t="s">
        <v>1115</v>
      </c>
      <c r="G635" s="38">
        <v>-8.5674721659999609</v>
      </c>
      <c r="H635" s="38">
        <v>125.555881554</v>
      </c>
      <c r="I635" s="38">
        <v>-8.5685604869999601</v>
      </c>
      <c r="J635" s="38">
        <v>125.55536812699999</v>
      </c>
      <c r="K635" s="49" t="s">
        <v>6</v>
      </c>
      <c r="L635" s="38" t="s">
        <v>213</v>
      </c>
      <c r="M635" s="42">
        <v>0.133072202125181</v>
      </c>
      <c r="N635" s="43">
        <v>6</v>
      </c>
      <c r="O635" s="48" t="s">
        <v>42</v>
      </c>
      <c r="P635" s="38" t="s">
        <v>42</v>
      </c>
      <c r="Q635" s="48" t="s">
        <v>42</v>
      </c>
    </row>
    <row r="636" spans="1:17">
      <c r="A636" s="38">
        <v>628</v>
      </c>
      <c r="B636" s="38" t="s">
        <v>1461</v>
      </c>
      <c r="C636" s="48" t="s">
        <v>1462</v>
      </c>
      <c r="D636" s="38" t="s">
        <v>41</v>
      </c>
      <c r="E636" s="38" t="s">
        <v>11</v>
      </c>
      <c r="F636" s="48" t="s">
        <v>1115</v>
      </c>
      <c r="G636" s="38">
        <v>-8.5676946749999292</v>
      </c>
      <c r="H636" s="38">
        <v>125.55670127400001</v>
      </c>
      <c r="I636" s="38">
        <v>-8.5696344699999294</v>
      </c>
      <c r="J636" s="38">
        <v>125.556874423</v>
      </c>
      <c r="K636" s="49" t="s">
        <v>6</v>
      </c>
      <c r="L636" s="38" t="s">
        <v>213</v>
      </c>
      <c r="M636" s="42">
        <v>0.223030737436473</v>
      </c>
      <c r="N636" s="43">
        <v>3.5</v>
      </c>
      <c r="O636" s="48" t="s">
        <v>42</v>
      </c>
      <c r="P636" s="38" t="s">
        <v>42</v>
      </c>
      <c r="Q636" s="48" t="s">
        <v>42</v>
      </c>
    </row>
    <row r="637" spans="1:17">
      <c r="A637" s="38">
        <v>629</v>
      </c>
      <c r="B637" s="38" t="s">
        <v>1463</v>
      </c>
      <c r="C637" s="48" t="s">
        <v>1464</v>
      </c>
      <c r="D637" s="38" t="s">
        <v>41</v>
      </c>
      <c r="E637" s="38" t="s">
        <v>11</v>
      </c>
      <c r="F637" s="48" t="s">
        <v>1115</v>
      </c>
      <c r="G637" s="38">
        <v>-8.5605379469999399</v>
      </c>
      <c r="H637" s="38">
        <v>125.522740204</v>
      </c>
      <c r="I637" s="38">
        <v>-8.5606834329999497</v>
      </c>
      <c r="J637" s="38">
        <v>125.52409089299999</v>
      </c>
      <c r="K637" s="49" t="s">
        <v>6</v>
      </c>
      <c r="L637" s="38" t="s">
        <v>213</v>
      </c>
      <c r="M637" s="42">
        <v>0.149651808864007</v>
      </c>
      <c r="N637" s="43">
        <v>3</v>
      </c>
      <c r="O637" s="48" t="s">
        <v>42</v>
      </c>
      <c r="P637" s="38" t="s">
        <v>42</v>
      </c>
      <c r="Q637" s="48" t="s">
        <v>42</v>
      </c>
    </row>
    <row r="638" spans="1:17">
      <c r="A638" s="38">
        <v>630</v>
      </c>
      <c r="B638" s="38" t="s">
        <v>1465</v>
      </c>
      <c r="C638" s="48" t="s">
        <v>1466</v>
      </c>
      <c r="D638" s="38" t="s">
        <v>41</v>
      </c>
      <c r="E638" s="38" t="s">
        <v>11</v>
      </c>
      <c r="F638" s="48" t="s">
        <v>1115</v>
      </c>
      <c r="G638" s="38">
        <v>-8.5602596529999495</v>
      </c>
      <c r="H638" s="38">
        <v>125.522803857</v>
      </c>
      <c r="I638" s="38">
        <v>-8.56072401799997</v>
      </c>
      <c r="J638" s="38">
        <v>125.52408530300001</v>
      </c>
      <c r="K638" s="49" t="s">
        <v>6</v>
      </c>
      <c r="L638" s="49" t="s">
        <v>213</v>
      </c>
      <c r="M638" s="42">
        <v>0.182525621608814</v>
      </c>
      <c r="N638" s="43">
        <v>3</v>
      </c>
      <c r="O638" s="48" t="s">
        <v>42</v>
      </c>
      <c r="P638" s="38" t="s">
        <v>42</v>
      </c>
      <c r="Q638" s="48" t="s">
        <v>42</v>
      </c>
    </row>
    <row r="639" spans="1:17">
      <c r="A639" s="38">
        <v>631</v>
      </c>
      <c r="B639" s="38" t="s">
        <v>1467</v>
      </c>
      <c r="C639" s="48" t="s">
        <v>1468</v>
      </c>
      <c r="D639" s="38" t="s">
        <v>41</v>
      </c>
      <c r="E639" s="38" t="s">
        <v>11</v>
      </c>
      <c r="F639" s="48" t="s">
        <v>1115</v>
      </c>
      <c r="G639" s="38">
        <v>-8.5599822539999799</v>
      </c>
      <c r="H639" s="38">
        <v>125.52285639900001</v>
      </c>
      <c r="I639" s="38">
        <v>-8.5601327769999802</v>
      </c>
      <c r="J639" s="38">
        <v>125.524136579</v>
      </c>
      <c r="K639" s="49" t="s">
        <v>6</v>
      </c>
      <c r="L639" s="49" t="s">
        <v>213</v>
      </c>
      <c r="M639" s="42">
        <v>0.14199341756974801</v>
      </c>
      <c r="N639" s="43">
        <v>3</v>
      </c>
      <c r="O639" s="48" t="s">
        <v>42</v>
      </c>
      <c r="P639" s="38" t="s">
        <v>42</v>
      </c>
      <c r="Q639" s="48" t="s">
        <v>42</v>
      </c>
    </row>
    <row r="640" spans="1:17">
      <c r="A640" s="38">
        <v>632</v>
      </c>
      <c r="B640" s="38" t="s">
        <v>1469</v>
      </c>
      <c r="C640" s="48" t="s">
        <v>1470</v>
      </c>
      <c r="D640" s="38" t="s">
        <v>41</v>
      </c>
      <c r="E640" s="38" t="s">
        <v>11</v>
      </c>
      <c r="F640" s="48" t="s">
        <v>1115</v>
      </c>
      <c r="G640" s="38">
        <v>-8.5597112059999692</v>
      </c>
      <c r="H640" s="38">
        <v>125.522920294</v>
      </c>
      <c r="I640" s="38">
        <v>-8.5598406449999498</v>
      </c>
      <c r="J640" s="38">
        <v>125.524032742</v>
      </c>
      <c r="K640" s="49" t="s">
        <v>6</v>
      </c>
      <c r="L640" s="49" t="s">
        <v>213</v>
      </c>
      <c r="M640" s="42">
        <v>0.12338706141796001</v>
      </c>
      <c r="N640" s="43">
        <v>3</v>
      </c>
      <c r="O640" s="48" t="s">
        <v>42</v>
      </c>
      <c r="P640" s="38" t="s">
        <v>42</v>
      </c>
      <c r="Q640" s="48" t="s">
        <v>42</v>
      </c>
    </row>
    <row r="641" spans="1:17">
      <c r="A641" s="38">
        <v>633</v>
      </c>
      <c r="B641" s="38" t="s">
        <v>1471</v>
      </c>
      <c r="C641" s="48" t="s">
        <v>1472</v>
      </c>
      <c r="D641" s="38" t="s">
        <v>41</v>
      </c>
      <c r="E641" s="38" t="s">
        <v>11</v>
      </c>
      <c r="F641" s="48" t="s">
        <v>1256</v>
      </c>
      <c r="G641" s="38">
        <v>-8.5674582229999601</v>
      </c>
      <c r="H641" s="38">
        <v>125.61374163000001</v>
      </c>
      <c r="I641" s="38">
        <v>-8.5725510189999508</v>
      </c>
      <c r="J641" s="38">
        <v>125.61091592299999</v>
      </c>
      <c r="K641" s="49" t="s">
        <v>6</v>
      </c>
      <c r="L641" s="49" t="s">
        <v>213</v>
      </c>
      <c r="M641" s="42">
        <v>0.99718713161627504</v>
      </c>
      <c r="N641" s="43">
        <v>3</v>
      </c>
      <c r="O641" s="48" t="s">
        <v>42</v>
      </c>
      <c r="P641" s="38" t="s">
        <v>42</v>
      </c>
      <c r="Q641" s="48" t="s">
        <v>42</v>
      </c>
    </row>
    <row r="642" spans="1:17">
      <c r="A642" s="38">
        <v>634</v>
      </c>
      <c r="B642" s="38" t="s">
        <v>1473</v>
      </c>
      <c r="C642" s="48" t="s">
        <v>1474</v>
      </c>
      <c r="D642" s="38" t="s">
        <v>41</v>
      </c>
      <c r="E642" s="38" t="s">
        <v>11</v>
      </c>
      <c r="F642" s="48" t="s">
        <v>1256</v>
      </c>
      <c r="G642" s="38">
        <v>-8.5651389719999393</v>
      </c>
      <c r="H642" s="38">
        <v>125.631185382</v>
      </c>
      <c r="I642" s="38">
        <v>-8.5849119009999395</v>
      </c>
      <c r="J642" s="38">
        <v>125.631385079</v>
      </c>
      <c r="K642" s="49" t="s">
        <v>6</v>
      </c>
      <c r="L642" s="49" t="s">
        <v>213</v>
      </c>
      <c r="M642" s="42">
        <v>2.4515433580120298</v>
      </c>
      <c r="N642" s="43">
        <v>4</v>
      </c>
      <c r="O642" s="48" t="s">
        <v>42</v>
      </c>
      <c r="P642" s="38" t="s">
        <v>42</v>
      </c>
      <c r="Q642" s="48" t="s">
        <v>42</v>
      </c>
    </row>
    <row r="643" spans="1:17">
      <c r="A643" s="38">
        <v>635</v>
      </c>
      <c r="B643" s="38" t="s">
        <v>1475</v>
      </c>
      <c r="C643" s="48" t="s">
        <v>1476</v>
      </c>
      <c r="D643" s="38" t="s">
        <v>41</v>
      </c>
      <c r="E643" s="38" t="s">
        <v>11</v>
      </c>
      <c r="F643" s="48" t="s">
        <v>1256</v>
      </c>
      <c r="G643" s="38">
        <v>-8.5428880849999604</v>
      </c>
      <c r="H643" s="38">
        <v>125.67467585</v>
      </c>
      <c r="I643" s="38">
        <v>-8.54868807399993</v>
      </c>
      <c r="J643" s="38">
        <v>125.674672057</v>
      </c>
      <c r="K643" s="49" t="s">
        <v>6</v>
      </c>
      <c r="L643" s="49" t="s">
        <v>213</v>
      </c>
      <c r="M643" s="42">
        <v>0.79289845057929997</v>
      </c>
      <c r="N643" s="43">
        <v>5</v>
      </c>
      <c r="O643" s="48" t="s">
        <v>42</v>
      </c>
      <c r="P643" s="38" t="s">
        <v>42</v>
      </c>
      <c r="Q643" s="48" t="s">
        <v>42</v>
      </c>
    </row>
    <row r="644" spans="1:17">
      <c r="A644" s="38">
        <v>636</v>
      </c>
      <c r="B644" s="38" t="s">
        <v>1477</v>
      </c>
      <c r="C644" s="48" t="s">
        <v>1478</v>
      </c>
      <c r="D644" s="38" t="s">
        <v>41</v>
      </c>
      <c r="E644" s="38" t="s">
        <v>11</v>
      </c>
      <c r="F644" s="48" t="s">
        <v>1256</v>
      </c>
      <c r="G644" s="38">
        <v>-8.5408006259999603</v>
      </c>
      <c r="H644" s="38">
        <v>125.67961459199999</v>
      </c>
      <c r="I644" s="38">
        <v>-8.5444731689999607</v>
      </c>
      <c r="J644" s="38">
        <v>125.683032654</v>
      </c>
      <c r="K644" s="49" t="s">
        <v>6</v>
      </c>
      <c r="L644" s="49" t="s">
        <v>213</v>
      </c>
      <c r="M644" s="42">
        <v>0.65789126985956703</v>
      </c>
      <c r="N644" s="43">
        <v>4</v>
      </c>
      <c r="O644" s="48" t="s">
        <v>42</v>
      </c>
      <c r="P644" s="38" t="s">
        <v>42</v>
      </c>
      <c r="Q644" s="48" t="s">
        <v>42</v>
      </c>
    </row>
    <row r="645" spans="1:17">
      <c r="A645" s="38">
        <v>637</v>
      </c>
      <c r="B645" s="38" t="s">
        <v>1479</v>
      </c>
      <c r="C645" s="48" t="s">
        <v>1480</v>
      </c>
      <c r="D645" s="38" t="s">
        <v>41</v>
      </c>
      <c r="E645" s="38" t="s">
        <v>11</v>
      </c>
      <c r="F645" s="48" t="s">
        <v>1256</v>
      </c>
      <c r="G645" s="38">
        <v>-8.5397793599999492</v>
      </c>
      <c r="H645" s="38">
        <v>125.681188785</v>
      </c>
      <c r="I645" s="38">
        <v>-8.5413718579999305</v>
      </c>
      <c r="J645" s="38">
        <v>125.682220323</v>
      </c>
      <c r="K645" s="49" t="s">
        <v>6</v>
      </c>
      <c r="L645" s="49" t="s">
        <v>213</v>
      </c>
      <c r="M645" s="42">
        <v>0.209763278495772</v>
      </c>
      <c r="N645" s="43">
        <v>4</v>
      </c>
      <c r="O645" s="48" t="s">
        <v>42</v>
      </c>
      <c r="P645" s="38" t="s">
        <v>42</v>
      </c>
      <c r="Q645" s="48" t="s">
        <v>42</v>
      </c>
    </row>
    <row r="646" spans="1:17">
      <c r="A646" s="38">
        <v>638</v>
      </c>
      <c r="B646" s="38" t="s">
        <v>1481</v>
      </c>
      <c r="C646" s="48" t="s">
        <v>1482</v>
      </c>
      <c r="D646" s="38" t="s">
        <v>41</v>
      </c>
      <c r="E646" s="38" t="s">
        <v>11</v>
      </c>
      <c r="F646" s="48" t="s">
        <v>1256</v>
      </c>
      <c r="G646" s="38">
        <v>-8.5382612249999301</v>
      </c>
      <c r="H646" s="38">
        <v>125.68382593699999</v>
      </c>
      <c r="I646" s="38">
        <v>-8.5390377599999301</v>
      </c>
      <c r="J646" s="38">
        <v>125.68393130699999</v>
      </c>
      <c r="K646" s="49" t="s">
        <v>6</v>
      </c>
      <c r="L646" s="49" t="s">
        <v>213</v>
      </c>
      <c r="M646" s="42">
        <v>8.6811244899580406E-2</v>
      </c>
      <c r="N646" s="43">
        <v>4</v>
      </c>
      <c r="O646" s="48" t="s">
        <v>42</v>
      </c>
      <c r="P646" s="38" t="s">
        <v>42</v>
      </c>
      <c r="Q646" s="48" t="s">
        <v>42</v>
      </c>
    </row>
    <row r="647" spans="1:17">
      <c r="A647" s="38">
        <v>639</v>
      </c>
      <c r="B647" s="38" t="s">
        <v>1479</v>
      </c>
      <c r="C647" s="48" t="s">
        <v>1483</v>
      </c>
      <c r="D647" s="38" t="s">
        <v>41</v>
      </c>
      <c r="E647" s="38" t="s">
        <v>11</v>
      </c>
      <c r="F647" s="48" t="s">
        <v>1256</v>
      </c>
      <c r="G647" s="38">
        <v>-8.5409877719999407</v>
      </c>
      <c r="H647" s="38">
        <v>125.68729892099999</v>
      </c>
      <c r="I647" s="38">
        <v>-8.5381709199999705</v>
      </c>
      <c r="J647" s="38">
        <v>125.68541448800001</v>
      </c>
      <c r="K647" s="49" t="s">
        <v>6</v>
      </c>
      <c r="L647" s="49" t="s">
        <v>213</v>
      </c>
      <c r="M647" s="42">
        <v>0.39063037590928001</v>
      </c>
      <c r="N647" s="43">
        <v>3</v>
      </c>
      <c r="O647" s="48" t="s">
        <v>42</v>
      </c>
      <c r="P647" s="38" t="s">
        <v>42</v>
      </c>
      <c r="Q647" s="48" t="s">
        <v>42</v>
      </c>
    </row>
    <row r="648" spans="1:17">
      <c r="A648" s="38">
        <v>640</v>
      </c>
      <c r="B648" s="38" t="s">
        <v>1484</v>
      </c>
      <c r="C648" s="48" t="s">
        <v>1485</v>
      </c>
      <c r="D648" s="38" t="s">
        <v>41</v>
      </c>
      <c r="E648" s="38" t="s">
        <v>11</v>
      </c>
      <c r="F648" s="48" t="s">
        <v>1256</v>
      </c>
      <c r="G648" s="38">
        <v>-8.5381679719999397</v>
      </c>
      <c r="H648" s="38">
        <v>125.687352381</v>
      </c>
      <c r="I648" s="38">
        <v>-8.54265626199998</v>
      </c>
      <c r="J648" s="38">
        <v>125.680853911</v>
      </c>
      <c r="K648" s="49" t="s">
        <v>6</v>
      </c>
      <c r="L648" s="49" t="s">
        <v>213</v>
      </c>
      <c r="M648" s="42">
        <v>1.4289465317957</v>
      </c>
      <c r="N648" s="43">
        <v>3</v>
      </c>
      <c r="O648" s="48" t="s">
        <v>42</v>
      </c>
      <c r="P648" s="38" t="s">
        <v>42</v>
      </c>
      <c r="Q648" s="48" t="s">
        <v>42</v>
      </c>
    </row>
    <row r="649" spans="1:17">
      <c r="A649" s="38">
        <v>641</v>
      </c>
      <c r="B649" s="38" t="s">
        <v>1486</v>
      </c>
      <c r="C649" s="48" t="s">
        <v>1487</v>
      </c>
      <c r="D649" s="38" t="s">
        <v>41</v>
      </c>
      <c r="E649" s="38" t="s">
        <v>11</v>
      </c>
      <c r="F649" s="48" t="s">
        <v>1256</v>
      </c>
      <c r="G649" s="38">
        <v>-8.5413438499999792</v>
      </c>
      <c r="H649" s="38">
        <v>125.686888088</v>
      </c>
      <c r="I649" s="38">
        <v>-8.5397941979999796</v>
      </c>
      <c r="J649" s="38">
        <v>125.68555205600001</v>
      </c>
      <c r="K649" s="49" t="s">
        <v>6</v>
      </c>
      <c r="L649" s="49" t="s">
        <v>213</v>
      </c>
      <c r="M649" s="42">
        <v>0.226031900108176</v>
      </c>
      <c r="N649" s="43">
        <v>5</v>
      </c>
      <c r="O649" s="48" t="s">
        <v>42</v>
      </c>
      <c r="P649" s="38" t="s">
        <v>42</v>
      </c>
      <c r="Q649" s="48" t="s">
        <v>42</v>
      </c>
    </row>
    <row r="650" spans="1:17">
      <c r="A650" s="38">
        <v>642</v>
      </c>
      <c r="B650" s="38" t="s">
        <v>1488</v>
      </c>
      <c r="C650" s="48" t="s">
        <v>1489</v>
      </c>
      <c r="D650" s="38" t="s">
        <v>41</v>
      </c>
      <c r="E650" s="38" t="s">
        <v>11</v>
      </c>
      <c r="F650" s="48" t="s">
        <v>1256</v>
      </c>
      <c r="G650" s="38">
        <v>-8.5422849149999305</v>
      </c>
      <c r="H650" s="38">
        <v>125.685778692</v>
      </c>
      <c r="I650" s="38">
        <v>-8.5409002059999501</v>
      </c>
      <c r="J650" s="38">
        <v>125.68455068599999</v>
      </c>
      <c r="K650" s="49" t="s">
        <v>6</v>
      </c>
      <c r="L650" s="49" t="s">
        <v>213</v>
      </c>
      <c r="M650" s="42">
        <v>0.204602829141147</v>
      </c>
      <c r="N650" s="43">
        <v>4</v>
      </c>
      <c r="O650" s="48" t="s">
        <v>42</v>
      </c>
      <c r="P650" s="38" t="s">
        <v>42</v>
      </c>
      <c r="Q650" s="48" t="s">
        <v>42</v>
      </c>
    </row>
    <row r="651" spans="1:17">
      <c r="A651" s="38">
        <v>643</v>
      </c>
      <c r="B651" s="38" t="s">
        <v>1490</v>
      </c>
      <c r="C651" s="48" t="s">
        <v>1491</v>
      </c>
      <c r="D651" s="38" t="s">
        <v>41</v>
      </c>
      <c r="E651" s="38" t="s">
        <v>11</v>
      </c>
      <c r="F651" s="48" t="s">
        <v>1256</v>
      </c>
      <c r="G651" s="38">
        <v>-8.5413414539999604</v>
      </c>
      <c r="H651" s="38">
        <v>125.686886976</v>
      </c>
      <c r="I651" s="38">
        <v>-8.5454195649999694</v>
      </c>
      <c r="J651" s="38">
        <v>125.692604712</v>
      </c>
      <c r="K651" s="49" t="s">
        <v>6</v>
      </c>
      <c r="L651" s="49" t="s">
        <v>213</v>
      </c>
      <c r="M651" s="42">
        <v>0.86958418281308802</v>
      </c>
      <c r="N651" s="43">
        <v>5</v>
      </c>
      <c r="O651" s="48" t="s">
        <v>42</v>
      </c>
      <c r="P651" s="38" t="s">
        <v>42</v>
      </c>
      <c r="Q651" s="48" t="s">
        <v>42</v>
      </c>
    </row>
    <row r="652" spans="1:17">
      <c r="A652" s="38">
        <v>644</v>
      </c>
      <c r="B652" s="38" t="s">
        <v>1492</v>
      </c>
      <c r="C652" s="48" t="s">
        <v>1493</v>
      </c>
      <c r="D652" s="38" t="s">
        <v>41</v>
      </c>
      <c r="E652" s="38" t="s">
        <v>11</v>
      </c>
      <c r="F652" s="48" t="s">
        <v>1256</v>
      </c>
      <c r="G652" s="38">
        <v>-8.5370527739999602</v>
      </c>
      <c r="H652" s="38">
        <v>125.705615032</v>
      </c>
      <c r="I652" s="38">
        <v>-8.5410514429999598</v>
      </c>
      <c r="J652" s="38">
        <v>125.707863249</v>
      </c>
      <c r="K652" s="49" t="s">
        <v>6</v>
      </c>
      <c r="L652" s="49" t="s">
        <v>213</v>
      </c>
      <c r="M652" s="42">
        <v>0.52006104701585498</v>
      </c>
      <c r="N652" s="43">
        <v>4</v>
      </c>
      <c r="O652" s="48" t="s">
        <v>42</v>
      </c>
      <c r="P652" s="38" t="s">
        <v>42</v>
      </c>
      <c r="Q652" s="48" t="s">
        <v>42</v>
      </c>
    </row>
    <row r="653" spans="1:17">
      <c r="A653" s="38">
        <v>645</v>
      </c>
      <c r="B653" s="38" t="s">
        <v>1494</v>
      </c>
      <c r="C653" s="48" t="s">
        <v>1495</v>
      </c>
      <c r="D653" s="38" t="s">
        <v>41</v>
      </c>
      <c r="E653" s="38" t="s">
        <v>11</v>
      </c>
      <c r="F653" s="48" t="s">
        <v>1256</v>
      </c>
      <c r="G653" s="38">
        <v>-8.5419086199999601</v>
      </c>
      <c r="H653" s="38">
        <v>125.706357118</v>
      </c>
      <c r="I653" s="38">
        <v>-8.5445028069999598</v>
      </c>
      <c r="J653" s="38">
        <v>125.710382192</v>
      </c>
      <c r="K653" s="49" t="s">
        <v>6</v>
      </c>
      <c r="L653" s="49" t="s">
        <v>213</v>
      </c>
      <c r="M653" s="42">
        <v>0.72164303139882902</v>
      </c>
      <c r="N653" s="43">
        <v>4</v>
      </c>
      <c r="O653" s="48" t="s">
        <v>42</v>
      </c>
      <c r="P653" s="38" t="s">
        <v>42</v>
      </c>
      <c r="Q653" s="48" t="s">
        <v>42</v>
      </c>
    </row>
    <row r="654" spans="1:17">
      <c r="A654" s="38">
        <v>646</v>
      </c>
      <c r="B654" s="38" t="s">
        <v>1496</v>
      </c>
      <c r="C654" s="48" t="s">
        <v>1497</v>
      </c>
      <c r="D654" s="38" t="s">
        <v>41</v>
      </c>
      <c r="E654" s="38" t="s">
        <v>11</v>
      </c>
      <c r="F654" s="48" t="s">
        <v>1256</v>
      </c>
      <c r="G654" s="38">
        <v>-8.5363829689999307</v>
      </c>
      <c r="H654" s="38">
        <v>125.707560976</v>
      </c>
      <c r="I654" s="38">
        <v>-8.5386630329999793</v>
      </c>
      <c r="J654" s="38">
        <v>125.708275857</v>
      </c>
      <c r="K654" s="49" t="s">
        <v>6</v>
      </c>
      <c r="L654" s="49" t="s">
        <v>213</v>
      </c>
      <c r="M654" s="42">
        <v>0.26947389879491901</v>
      </c>
      <c r="N654" s="43">
        <v>3</v>
      </c>
      <c r="O654" s="48" t="s">
        <v>42</v>
      </c>
      <c r="P654" s="38" t="s">
        <v>42</v>
      </c>
      <c r="Q654" s="48" t="s">
        <v>42</v>
      </c>
    </row>
    <row r="655" spans="1:17">
      <c r="A655" s="38">
        <v>647</v>
      </c>
      <c r="B655" s="38" t="s">
        <v>1498</v>
      </c>
      <c r="C655" s="48" t="s">
        <v>1499</v>
      </c>
      <c r="D655" s="38" t="s">
        <v>41</v>
      </c>
      <c r="E655" s="38" t="s">
        <v>11</v>
      </c>
      <c r="F655" s="48" t="s">
        <v>1500</v>
      </c>
      <c r="G655" s="38">
        <v>-8.5293725399999403</v>
      </c>
      <c r="H655" s="38">
        <v>125.73225437399999</v>
      </c>
      <c r="I655" s="38">
        <v>-8.5310305529999404</v>
      </c>
      <c r="J655" s="38">
        <v>125.73230059700001</v>
      </c>
      <c r="K655" s="49" t="s">
        <v>6</v>
      </c>
      <c r="L655" s="49" t="s">
        <v>213</v>
      </c>
      <c r="M655" s="42">
        <v>0.18381461604929</v>
      </c>
      <c r="N655" s="43">
        <v>5</v>
      </c>
      <c r="O655" s="48" t="s">
        <v>42</v>
      </c>
      <c r="P655" s="38" t="s">
        <v>42</v>
      </c>
      <c r="Q655" s="48" t="s">
        <v>42</v>
      </c>
    </row>
    <row r="656" spans="1:17">
      <c r="A656" s="38">
        <v>648</v>
      </c>
      <c r="B656" s="38" t="s">
        <v>1501</v>
      </c>
      <c r="C656" s="48" t="s">
        <v>1502</v>
      </c>
      <c r="D656" s="38" t="s">
        <v>41</v>
      </c>
      <c r="E656" s="38" t="s">
        <v>11</v>
      </c>
      <c r="F656" s="48" t="s">
        <v>1500</v>
      </c>
      <c r="G656" s="38">
        <v>-8.5293735099999708</v>
      </c>
      <c r="H656" s="38">
        <v>125.73224321399999</v>
      </c>
      <c r="I656" s="38">
        <v>-8.5274657199999506</v>
      </c>
      <c r="J656" s="38">
        <v>125.73731225</v>
      </c>
      <c r="K656" s="49" t="s">
        <v>6</v>
      </c>
      <c r="L656" s="49" t="s">
        <v>213</v>
      </c>
      <c r="M656" s="42">
        <v>0.73647639584353197</v>
      </c>
      <c r="N656" s="43">
        <v>7</v>
      </c>
      <c r="O656" s="48" t="s">
        <v>42</v>
      </c>
      <c r="P656" s="38" t="s">
        <v>42</v>
      </c>
      <c r="Q656" s="48" t="s">
        <v>42</v>
      </c>
    </row>
    <row r="657" spans="1:17">
      <c r="A657" s="38">
        <v>649</v>
      </c>
      <c r="B657" s="38" t="s">
        <v>1503</v>
      </c>
      <c r="C657" s="48" t="s">
        <v>1504</v>
      </c>
      <c r="D657" s="38" t="s">
        <v>41</v>
      </c>
      <c r="E657" s="38" t="s">
        <v>11</v>
      </c>
      <c r="F657" s="48" t="s">
        <v>1500</v>
      </c>
      <c r="G657" s="38">
        <v>-8.5283530459999497</v>
      </c>
      <c r="H657" s="38">
        <v>125.732405587</v>
      </c>
      <c r="I657" s="38">
        <v>-8.5289380519999405</v>
      </c>
      <c r="J657" s="38">
        <v>125.737050133</v>
      </c>
      <c r="K657" s="49" t="s">
        <v>6</v>
      </c>
      <c r="L657" s="49" t="s">
        <v>213</v>
      </c>
      <c r="M657" s="42">
        <v>0.51590695530253505</v>
      </c>
      <c r="N657" s="43">
        <v>7</v>
      </c>
      <c r="O657" s="48" t="s">
        <v>42</v>
      </c>
      <c r="P657" s="38" t="s">
        <v>42</v>
      </c>
      <c r="Q657" s="48" t="s">
        <v>42</v>
      </c>
    </row>
    <row r="658" spans="1:17">
      <c r="A658" s="38">
        <v>650</v>
      </c>
      <c r="B658" s="38" t="s">
        <v>1505</v>
      </c>
      <c r="C658" s="48" t="s">
        <v>1506</v>
      </c>
      <c r="D658" s="38" t="s">
        <v>41</v>
      </c>
      <c r="E658" s="38" t="s">
        <v>11</v>
      </c>
      <c r="F658" s="48" t="s">
        <v>1500</v>
      </c>
      <c r="G658" s="38">
        <v>-8.5300225559999507</v>
      </c>
      <c r="H658" s="38">
        <v>125.737357231</v>
      </c>
      <c r="I658" s="38">
        <v>-8.5282819889999395</v>
      </c>
      <c r="J658" s="38">
        <v>125.737668907</v>
      </c>
      <c r="K658" s="49" t="s">
        <v>6</v>
      </c>
      <c r="L658" s="49" t="s">
        <v>213</v>
      </c>
      <c r="M658" s="42">
        <v>0.19570969018039699</v>
      </c>
      <c r="N658" s="43">
        <v>5</v>
      </c>
      <c r="O658" s="48" t="s">
        <v>42</v>
      </c>
      <c r="P658" s="38" t="s">
        <v>42</v>
      </c>
      <c r="Q658" s="48" t="s">
        <v>42</v>
      </c>
    </row>
    <row r="659" spans="1:17">
      <c r="A659" s="38">
        <v>651</v>
      </c>
      <c r="B659" s="38" t="s">
        <v>1507</v>
      </c>
      <c r="C659" s="48" t="s">
        <v>1508</v>
      </c>
      <c r="D659" s="38" t="s">
        <v>41</v>
      </c>
      <c r="E659" s="38" t="s">
        <v>11</v>
      </c>
      <c r="F659" s="48" t="s">
        <v>1500</v>
      </c>
      <c r="G659" s="38">
        <v>-8.5300960269999599</v>
      </c>
      <c r="H659" s="38">
        <v>125.738045664</v>
      </c>
      <c r="I659" s="38">
        <v>-8.5334779349999508</v>
      </c>
      <c r="J659" s="38">
        <v>125.73971854</v>
      </c>
      <c r="K659" s="49" t="s">
        <v>6</v>
      </c>
      <c r="L659" s="49" t="s">
        <v>213</v>
      </c>
      <c r="M659" s="42">
        <v>0.574664190667873</v>
      </c>
      <c r="N659" s="43">
        <v>4</v>
      </c>
      <c r="O659" s="48" t="s">
        <v>42</v>
      </c>
      <c r="P659" s="38" t="s">
        <v>42</v>
      </c>
      <c r="Q659" s="48" t="s">
        <v>42</v>
      </c>
    </row>
    <row r="660" spans="1:17">
      <c r="A660" s="38">
        <v>652</v>
      </c>
      <c r="B660" s="38" t="s">
        <v>1509</v>
      </c>
      <c r="C660" s="48" t="s">
        <v>1510</v>
      </c>
      <c r="D660" s="38" t="s">
        <v>41</v>
      </c>
      <c r="E660" s="38" t="s">
        <v>11</v>
      </c>
      <c r="F660" s="48" t="s">
        <v>1500</v>
      </c>
      <c r="G660" s="38">
        <v>-8.5328900389999394</v>
      </c>
      <c r="H660" s="38">
        <v>125.73748832299999</v>
      </c>
      <c r="I660" s="38">
        <v>-8.5341903149999307</v>
      </c>
      <c r="J660" s="38">
        <v>125.736997704</v>
      </c>
      <c r="K660" s="49" t="s">
        <v>6</v>
      </c>
      <c r="L660" s="49" t="s">
        <v>213</v>
      </c>
      <c r="M660" s="42">
        <v>0.15489842266891701</v>
      </c>
      <c r="N660" s="43">
        <v>3</v>
      </c>
      <c r="O660" s="48" t="s">
        <v>42</v>
      </c>
      <c r="P660" s="38" t="s">
        <v>42</v>
      </c>
      <c r="Q660" s="48" t="s">
        <v>42</v>
      </c>
    </row>
    <row r="661" spans="1:17">
      <c r="A661" s="38">
        <v>653</v>
      </c>
      <c r="B661" s="38" t="s">
        <v>1511</v>
      </c>
      <c r="C661" s="48" t="s">
        <v>1512</v>
      </c>
      <c r="D661" s="38" t="s">
        <v>41</v>
      </c>
      <c r="E661" s="38" t="s">
        <v>11</v>
      </c>
      <c r="F661" s="48" t="s">
        <v>1500</v>
      </c>
      <c r="G661" s="38">
        <v>-8.5317879699999306</v>
      </c>
      <c r="H661" s="38">
        <v>125.737793645</v>
      </c>
      <c r="I661" s="38">
        <v>-8.5325000469999299</v>
      </c>
      <c r="J661" s="38">
        <v>125.740339363</v>
      </c>
      <c r="K661" s="38" t="s">
        <v>6</v>
      </c>
      <c r="L661" s="49" t="s">
        <v>213</v>
      </c>
      <c r="M661" s="42">
        <v>0.29152215946455301</v>
      </c>
      <c r="N661" s="43">
        <v>3</v>
      </c>
      <c r="O661" s="48" t="s">
        <v>42</v>
      </c>
      <c r="P661" s="38" t="s">
        <v>42</v>
      </c>
      <c r="Q661" s="48" t="s">
        <v>42</v>
      </c>
    </row>
    <row r="662" spans="1:17">
      <c r="A662" s="38">
        <v>654</v>
      </c>
      <c r="B662" s="38" t="s">
        <v>1513</v>
      </c>
      <c r="C662" s="48" t="s">
        <v>1514</v>
      </c>
      <c r="D662" s="38" t="s">
        <v>41</v>
      </c>
      <c r="E662" s="38" t="s">
        <v>11</v>
      </c>
      <c r="F662" s="48" t="s">
        <v>1500</v>
      </c>
      <c r="G662" s="38">
        <v>-8.5304911539999502</v>
      </c>
      <c r="H662" s="38">
        <v>125.741109439</v>
      </c>
      <c r="I662" s="38">
        <v>-8.53746277099998</v>
      </c>
      <c r="J662" s="38">
        <v>125.736741145</v>
      </c>
      <c r="K662" s="49" t="s">
        <v>6</v>
      </c>
      <c r="L662" s="49" t="s">
        <v>213</v>
      </c>
      <c r="M662" s="42">
        <v>0.92844009760361701</v>
      </c>
      <c r="N662" s="43">
        <v>5</v>
      </c>
      <c r="O662" s="48" t="s">
        <v>42</v>
      </c>
      <c r="P662" s="38" t="s">
        <v>42</v>
      </c>
      <c r="Q662" s="48" t="s">
        <v>42</v>
      </c>
    </row>
    <row r="663" spans="1:17">
      <c r="A663" s="38">
        <v>655</v>
      </c>
      <c r="B663" s="38" t="s">
        <v>1515</v>
      </c>
      <c r="C663" s="48" t="s">
        <v>1516</v>
      </c>
      <c r="D663" s="38" t="s">
        <v>41</v>
      </c>
      <c r="E663" s="38" t="s">
        <v>11</v>
      </c>
      <c r="F663" s="48" t="s">
        <v>1500</v>
      </c>
      <c r="G663" s="38">
        <v>-8.5310055329999308</v>
      </c>
      <c r="H663" s="38">
        <v>125.74519808399999</v>
      </c>
      <c r="I663" s="38">
        <v>-8.5329727749999602</v>
      </c>
      <c r="J663" s="38">
        <v>125.744955191</v>
      </c>
      <c r="K663" s="49" t="s">
        <v>6</v>
      </c>
      <c r="L663" s="49" t="s">
        <v>213</v>
      </c>
      <c r="M663" s="42">
        <v>0.21942991965945299</v>
      </c>
      <c r="N663" s="43">
        <v>4</v>
      </c>
      <c r="O663" s="48" t="s">
        <v>42</v>
      </c>
      <c r="P663" s="38" t="s">
        <v>42</v>
      </c>
      <c r="Q663" s="48" t="s">
        <v>42</v>
      </c>
    </row>
    <row r="664" spans="1:17">
      <c r="A664" s="38">
        <v>656</v>
      </c>
      <c r="B664" s="38" t="s">
        <v>1517</v>
      </c>
      <c r="C664" s="48" t="s">
        <v>1518</v>
      </c>
      <c r="D664" s="38" t="s">
        <v>41</v>
      </c>
      <c r="E664" s="38" t="s">
        <v>11</v>
      </c>
      <c r="F664" s="48" t="s">
        <v>1500</v>
      </c>
      <c r="G664" s="38">
        <v>-8.5330398079999608</v>
      </c>
      <c r="H664" s="38">
        <v>125.740089174</v>
      </c>
      <c r="I664" s="38">
        <v>-8.53122731199994</v>
      </c>
      <c r="J664" s="38">
        <v>125.74686272700001</v>
      </c>
      <c r="K664" s="49" t="s">
        <v>6</v>
      </c>
      <c r="L664" s="49" t="s">
        <v>213</v>
      </c>
      <c r="M664" s="42">
        <v>0.97258541888827199</v>
      </c>
      <c r="N664" s="43">
        <v>4</v>
      </c>
      <c r="O664" s="48" t="s">
        <v>42</v>
      </c>
      <c r="P664" s="38" t="s">
        <v>42</v>
      </c>
      <c r="Q664" s="48" t="s">
        <v>42</v>
      </c>
    </row>
    <row r="665" spans="1:17">
      <c r="A665" s="38">
        <v>657</v>
      </c>
      <c r="B665" s="38" t="s">
        <v>1519</v>
      </c>
      <c r="C665" s="48" t="s">
        <v>1520</v>
      </c>
      <c r="D665" s="38" t="s">
        <v>41</v>
      </c>
      <c r="E665" s="38" t="s">
        <v>11</v>
      </c>
      <c r="F665" s="48" t="s">
        <v>1500</v>
      </c>
      <c r="G665" s="38">
        <v>-8.5316738199999804</v>
      </c>
      <c r="H665" s="38">
        <v>125.74090528399999</v>
      </c>
      <c r="I665" s="38">
        <v>-8.5319928589999599</v>
      </c>
      <c r="J665" s="38">
        <v>125.746670189</v>
      </c>
      <c r="K665" s="49" t="s">
        <v>6</v>
      </c>
      <c r="L665" s="49" t="s">
        <v>213</v>
      </c>
      <c r="M665" s="42">
        <v>0.63724667225278298</v>
      </c>
      <c r="N665" s="43">
        <v>4</v>
      </c>
      <c r="O665" s="48" t="s">
        <v>42</v>
      </c>
      <c r="P665" s="38" t="s">
        <v>42</v>
      </c>
      <c r="Q665" s="48" t="s">
        <v>42</v>
      </c>
    </row>
    <row r="666" spans="1:17">
      <c r="A666" s="38">
        <v>658</v>
      </c>
      <c r="B666" s="38" t="s">
        <v>1521</v>
      </c>
      <c r="C666" s="48" t="s">
        <v>1522</v>
      </c>
      <c r="D666" s="38" t="s">
        <v>41</v>
      </c>
      <c r="E666" s="38" t="s">
        <v>11</v>
      </c>
      <c r="F666" s="48" t="s">
        <v>1500</v>
      </c>
      <c r="G666" s="38">
        <v>-8.5325010379999604</v>
      </c>
      <c r="H666" s="38">
        <v>125.740337809</v>
      </c>
      <c r="I666" s="38">
        <v>-8.5331118539999693</v>
      </c>
      <c r="J666" s="38">
        <v>125.746382066</v>
      </c>
      <c r="K666" s="49" t="s">
        <v>6</v>
      </c>
      <c r="L666" s="49" t="s">
        <v>213</v>
      </c>
      <c r="M666" s="42">
        <v>0.67083985454939499</v>
      </c>
      <c r="N666" s="43">
        <v>4</v>
      </c>
      <c r="O666" s="48" t="s">
        <v>42</v>
      </c>
      <c r="P666" s="38" t="s">
        <v>42</v>
      </c>
      <c r="Q666" s="48" t="s">
        <v>42</v>
      </c>
    </row>
    <row r="667" spans="1:17">
      <c r="A667" s="38">
        <v>659</v>
      </c>
      <c r="B667" s="38" t="s">
        <v>1523</v>
      </c>
      <c r="C667" s="48" t="s">
        <v>1524</v>
      </c>
      <c r="D667" s="38" t="s">
        <v>41</v>
      </c>
      <c r="E667" s="38" t="s">
        <v>11</v>
      </c>
      <c r="F667" s="48" t="s">
        <v>1500</v>
      </c>
      <c r="G667" s="38">
        <v>-8.5311196309999708</v>
      </c>
      <c r="H667" s="38">
        <v>125.75197285500001</v>
      </c>
      <c r="I667" s="38">
        <v>-8.5410179329999796</v>
      </c>
      <c r="J667" s="38">
        <v>125.75776906</v>
      </c>
      <c r="K667" s="49" t="s">
        <v>6</v>
      </c>
      <c r="L667" s="49" t="s">
        <v>213</v>
      </c>
      <c r="M667" s="42">
        <v>1.4759361304177101</v>
      </c>
      <c r="N667" s="43">
        <v>4</v>
      </c>
      <c r="O667" s="48" t="s">
        <v>42</v>
      </c>
      <c r="P667" s="38" t="s">
        <v>42</v>
      </c>
      <c r="Q667" s="48" t="s">
        <v>42</v>
      </c>
    </row>
    <row r="668" spans="1:17">
      <c r="A668" s="38">
        <v>660</v>
      </c>
      <c r="B668" s="38" t="s">
        <v>1525</v>
      </c>
      <c r="C668" s="48" t="s">
        <v>1526</v>
      </c>
      <c r="D668" s="38" t="s">
        <v>41</v>
      </c>
      <c r="E668" s="38" t="s">
        <v>11</v>
      </c>
      <c r="F668" s="48" t="s">
        <v>1500</v>
      </c>
      <c r="G668" s="38">
        <v>-8.5331125059999504</v>
      </c>
      <c r="H668" s="38">
        <v>125.74638140899999</v>
      </c>
      <c r="I668" s="38">
        <v>-8.5332046959999293</v>
      </c>
      <c r="J668" s="38">
        <v>125.752659717</v>
      </c>
      <c r="K668" s="49" t="s">
        <v>6</v>
      </c>
      <c r="L668" s="49" t="s">
        <v>213</v>
      </c>
      <c r="M668" s="42">
        <v>0.698268262382852</v>
      </c>
      <c r="N668" s="43">
        <v>3</v>
      </c>
      <c r="O668" s="48" t="s">
        <v>42</v>
      </c>
      <c r="P668" s="38" t="s">
        <v>42</v>
      </c>
      <c r="Q668" s="48" t="s">
        <v>42</v>
      </c>
    </row>
    <row r="669" spans="1:17">
      <c r="A669" s="38">
        <v>661</v>
      </c>
      <c r="B669" s="38" t="s">
        <v>1527</v>
      </c>
      <c r="C669" s="48" t="s">
        <v>1528</v>
      </c>
      <c r="D669" s="38" t="s">
        <v>41</v>
      </c>
      <c r="E669" s="38" t="s">
        <v>11</v>
      </c>
      <c r="F669" s="48" t="s">
        <v>1500</v>
      </c>
      <c r="G669" s="38">
        <v>-8.5334799989999492</v>
      </c>
      <c r="H669" s="38">
        <v>125.75156142500001</v>
      </c>
      <c r="I669" s="38">
        <v>-8.5388535649999504</v>
      </c>
      <c r="J669" s="38">
        <v>125.754941789</v>
      </c>
      <c r="K669" s="49" t="s">
        <v>6</v>
      </c>
      <c r="L669" s="49" t="s">
        <v>213</v>
      </c>
      <c r="M669" s="42">
        <v>0.75465104206146205</v>
      </c>
      <c r="N669" s="43">
        <v>3</v>
      </c>
      <c r="O669" s="48" t="s">
        <v>42</v>
      </c>
      <c r="P669" s="38" t="s">
        <v>42</v>
      </c>
      <c r="Q669" s="48" t="s">
        <v>42</v>
      </c>
    </row>
    <row r="670" spans="1:17">
      <c r="A670" s="38">
        <v>662</v>
      </c>
      <c r="B670" s="38" t="s">
        <v>1529</v>
      </c>
      <c r="C670" s="48" t="s">
        <v>1530</v>
      </c>
      <c r="D670" s="38" t="s">
        <v>41</v>
      </c>
      <c r="E670" s="38" t="s">
        <v>11</v>
      </c>
      <c r="F670" s="48" t="s">
        <v>1500</v>
      </c>
      <c r="G670" s="38">
        <v>-8.5302580729999704</v>
      </c>
      <c r="H670" s="38">
        <v>125.739229431</v>
      </c>
      <c r="I670" s="38">
        <v>-8.5263275779999503</v>
      </c>
      <c r="J670" s="38">
        <v>125.75899007300001</v>
      </c>
      <c r="K670" s="49" t="s">
        <v>6</v>
      </c>
      <c r="L670" s="49" t="s">
        <v>213</v>
      </c>
      <c r="M670" s="42">
        <v>2.4253517575651702</v>
      </c>
      <c r="N670" s="43">
        <v>4</v>
      </c>
      <c r="O670" s="48" t="s">
        <v>42</v>
      </c>
      <c r="P670" s="38" t="s">
        <v>42</v>
      </c>
      <c r="Q670" s="48" t="s">
        <v>42</v>
      </c>
    </row>
    <row r="671" spans="1:17">
      <c r="A671" s="38">
        <v>663</v>
      </c>
      <c r="B671" s="38" t="s">
        <v>1531</v>
      </c>
      <c r="C671" s="48" t="s">
        <v>1532</v>
      </c>
      <c r="D671" s="38" t="s">
        <v>41</v>
      </c>
      <c r="E671" s="38" t="s">
        <v>11</v>
      </c>
      <c r="F671" s="48" t="s">
        <v>1500</v>
      </c>
      <c r="G671" s="50">
        <v>-8.5304918949999493</v>
      </c>
      <c r="H671" s="51">
        <v>125.741129464</v>
      </c>
      <c r="I671" s="51">
        <v>-8.5275799969999806</v>
      </c>
      <c r="J671" s="51">
        <v>125.74236105999999</v>
      </c>
      <c r="K671" s="49" t="s">
        <v>6</v>
      </c>
      <c r="L671" s="49" t="s">
        <v>213</v>
      </c>
      <c r="M671" s="42">
        <v>0.40697488249974401</v>
      </c>
      <c r="N671" s="43">
        <v>4</v>
      </c>
      <c r="O671" s="48" t="s">
        <v>42</v>
      </c>
      <c r="P671" s="38" t="s">
        <v>42</v>
      </c>
      <c r="Q671" s="48" t="s">
        <v>42</v>
      </c>
    </row>
    <row r="672" spans="1:17">
      <c r="A672" s="38">
        <v>664</v>
      </c>
      <c r="B672" s="38" t="s">
        <v>1533</v>
      </c>
      <c r="C672" s="48" t="s">
        <v>1534</v>
      </c>
      <c r="D672" s="38" t="s">
        <v>41</v>
      </c>
      <c r="E672" s="38" t="s">
        <v>11</v>
      </c>
      <c r="F672" s="48" t="s">
        <v>1500</v>
      </c>
      <c r="G672" s="38">
        <v>-8.5306167859999409</v>
      </c>
      <c r="H672" s="38">
        <v>125.74215314999999</v>
      </c>
      <c r="I672" s="38">
        <v>-8.5292762659999504</v>
      </c>
      <c r="J672" s="38">
        <v>125.742427191</v>
      </c>
      <c r="K672" s="49" t="s">
        <v>6</v>
      </c>
      <c r="L672" s="49" t="s">
        <v>213</v>
      </c>
      <c r="M672" s="42">
        <v>0.15289453672321501</v>
      </c>
      <c r="N672" s="43">
        <v>4</v>
      </c>
      <c r="O672" s="48" t="s">
        <v>42</v>
      </c>
      <c r="P672" s="38" t="s">
        <v>42</v>
      </c>
      <c r="Q672" s="48" t="s">
        <v>42</v>
      </c>
    </row>
    <row r="673" spans="1:17">
      <c r="A673" s="38">
        <v>665</v>
      </c>
      <c r="B673" s="38" t="s">
        <v>1535</v>
      </c>
      <c r="C673" s="48" t="s">
        <v>1536</v>
      </c>
      <c r="D673" s="38" t="s">
        <v>41</v>
      </c>
      <c r="E673" s="38" t="s">
        <v>11</v>
      </c>
      <c r="F673" s="48" t="s">
        <v>1500</v>
      </c>
      <c r="G673" s="38">
        <v>-8.5310078939999698</v>
      </c>
      <c r="H673" s="38">
        <v>125.745198806</v>
      </c>
      <c r="I673" s="38">
        <v>-8.5296568469999592</v>
      </c>
      <c r="J673" s="38">
        <v>125.745333753</v>
      </c>
      <c r="K673" s="49" t="s">
        <v>6</v>
      </c>
      <c r="L673" s="49" t="s">
        <v>213</v>
      </c>
      <c r="M673" s="42">
        <v>0.150298423720856</v>
      </c>
      <c r="N673" s="43">
        <v>4</v>
      </c>
      <c r="O673" s="48" t="s">
        <v>42</v>
      </c>
      <c r="P673" s="38" t="s">
        <v>42</v>
      </c>
      <c r="Q673" s="48" t="s">
        <v>42</v>
      </c>
    </row>
    <row r="674" spans="1:17">
      <c r="A674" s="38">
        <v>666</v>
      </c>
      <c r="B674" s="38" t="s">
        <v>1537</v>
      </c>
      <c r="C674" s="48" t="s">
        <v>1538</v>
      </c>
      <c r="D674" s="38" t="s">
        <v>41</v>
      </c>
      <c r="E674" s="38" t="s">
        <v>11</v>
      </c>
      <c r="F674" s="48" t="s">
        <v>1500</v>
      </c>
      <c r="G674" s="38">
        <v>-8.5312092789999401</v>
      </c>
      <c r="H674" s="38">
        <v>125.746775059</v>
      </c>
      <c r="I674" s="38">
        <v>-8.5298720419999707</v>
      </c>
      <c r="J674" s="38">
        <v>125.74670360499999</v>
      </c>
      <c r="K674" s="49" t="s">
        <v>6</v>
      </c>
      <c r="L674" s="49" t="s">
        <v>213</v>
      </c>
      <c r="M674" s="42">
        <v>0.15028565475415301</v>
      </c>
      <c r="N674" s="43">
        <v>4</v>
      </c>
      <c r="O674" s="48" t="s">
        <v>42</v>
      </c>
      <c r="P674" s="38" t="s">
        <v>42</v>
      </c>
      <c r="Q674" s="48" t="s">
        <v>42</v>
      </c>
    </row>
    <row r="675" spans="1:17">
      <c r="A675" s="38">
        <v>667</v>
      </c>
      <c r="B675" s="38" t="s">
        <v>1539</v>
      </c>
      <c r="C675" s="48" t="s">
        <v>1540</v>
      </c>
      <c r="D675" s="38" t="s">
        <v>41</v>
      </c>
      <c r="E675" s="38" t="s">
        <v>11</v>
      </c>
      <c r="F675" s="48" t="s">
        <v>1500</v>
      </c>
      <c r="G675" s="38">
        <v>-8.5299118079999499</v>
      </c>
      <c r="H675" s="38">
        <v>125.742234483</v>
      </c>
      <c r="I675" s="38">
        <v>-8.5303666609999595</v>
      </c>
      <c r="J675" s="38">
        <v>125.74665199099999</v>
      </c>
      <c r="K675" s="49" t="s">
        <v>6</v>
      </c>
      <c r="L675" s="49" t="s">
        <v>213</v>
      </c>
      <c r="M675" s="42">
        <v>0.489635728487818</v>
      </c>
      <c r="N675" s="43">
        <v>4</v>
      </c>
      <c r="O675" s="48" t="s">
        <v>42</v>
      </c>
      <c r="P675" s="38" t="s">
        <v>42</v>
      </c>
      <c r="Q675" s="48" t="s">
        <v>42</v>
      </c>
    </row>
    <row r="676" spans="1:17">
      <c r="A676" s="38">
        <v>668</v>
      </c>
      <c r="B676" s="38" t="s">
        <v>1541</v>
      </c>
      <c r="C676" s="48" t="s">
        <v>1542</v>
      </c>
      <c r="D676" s="38" t="s">
        <v>41</v>
      </c>
      <c r="E676" s="38" t="s">
        <v>11</v>
      </c>
      <c r="F676" s="48" t="s">
        <v>1500</v>
      </c>
      <c r="G676" s="38">
        <v>-8.5314791449999294</v>
      </c>
      <c r="H676" s="38">
        <v>125.749645879</v>
      </c>
      <c r="I676" s="38">
        <v>-8.5300881019999792</v>
      </c>
      <c r="J676" s="38">
        <v>125.749431836</v>
      </c>
      <c r="K676" s="49" t="s">
        <v>6</v>
      </c>
      <c r="L676" s="49" t="s">
        <v>213</v>
      </c>
      <c r="M676" s="42">
        <v>0.15578613862134599</v>
      </c>
      <c r="N676" s="43">
        <v>4</v>
      </c>
      <c r="O676" s="48" t="s">
        <v>42</v>
      </c>
      <c r="P676" s="38" t="s">
        <v>42</v>
      </c>
      <c r="Q676" s="48" t="s">
        <v>42</v>
      </c>
    </row>
    <row r="677" spans="1:17">
      <c r="A677" s="38">
        <v>669</v>
      </c>
      <c r="B677" s="38" t="s">
        <v>1543</v>
      </c>
      <c r="C677" s="48" t="s">
        <v>1544</v>
      </c>
      <c r="D677" s="38" t="s">
        <v>41</v>
      </c>
      <c r="E677" s="38" t="s">
        <v>11</v>
      </c>
      <c r="F677" s="48" t="s">
        <v>1500</v>
      </c>
      <c r="G677" s="38">
        <v>-8.5311191399999302</v>
      </c>
      <c r="H677" s="38">
        <v>125.75197204600001</v>
      </c>
      <c r="I677" s="38">
        <v>-8.5297660959999497</v>
      </c>
      <c r="J677" s="38">
        <v>125.75190144</v>
      </c>
      <c r="K677" s="49" t="s">
        <v>6</v>
      </c>
      <c r="L677" s="49" t="s">
        <v>213</v>
      </c>
      <c r="M677" s="42">
        <v>0.154311819886852</v>
      </c>
      <c r="N677" s="43">
        <v>5</v>
      </c>
      <c r="O677" s="48" t="s">
        <v>42</v>
      </c>
      <c r="P677" s="38" t="s">
        <v>42</v>
      </c>
      <c r="Q677" s="48" t="s">
        <v>42</v>
      </c>
    </row>
    <row r="678" spans="1:17">
      <c r="A678" s="38">
        <v>670</v>
      </c>
      <c r="B678" s="38" t="s">
        <v>1545</v>
      </c>
      <c r="C678" s="48" t="s">
        <v>1546</v>
      </c>
      <c r="D678" s="38" t="s">
        <v>41</v>
      </c>
      <c r="E678" s="38" t="s">
        <v>11</v>
      </c>
      <c r="F678" s="48" t="s">
        <v>1500</v>
      </c>
      <c r="G678" s="38">
        <v>-8.5307427429999603</v>
      </c>
      <c r="H678" s="38">
        <v>125.754137989</v>
      </c>
      <c r="I678" s="38">
        <v>-8.5213344679999601</v>
      </c>
      <c r="J678" s="38">
        <v>125.75156156</v>
      </c>
      <c r="K678" s="49" t="s">
        <v>6</v>
      </c>
      <c r="L678" s="49" t="s">
        <v>213</v>
      </c>
      <c r="M678" s="42">
        <v>1.1162579500461001</v>
      </c>
      <c r="N678" s="43">
        <v>4</v>
      </c>
      <c r="O678" s="48" t="s">
        <v>42</v>
      </c>
      <c r="P678" s="38" t="s">
        <v>42</v>
      </c>
      <c r="Q678" s="48" t="s">
        <v>42</v>
      </c>
    </row>
    <row r="679" spans="1:17">
      <c r="A679" s="38">
        <v>671</v>
      </c>
      <c r="B679" s="38" t="s">
        <v>1547</v>
      </c>
      <c r="C679" s="48" t="s">
        <v>1548</v>
      </c>
      <c r="D679" s="38" t="s">
        <v>41</v>
      </c>
      <c r="E679" s="38" t="s">
        <v>11</v>
      </c>
      <c r="F679" s="48" t="s">
        <v>1500</v>
      </c>
      <c r="G679" s="38">
        <v>-8.5306300369999803</v>
      </c>
      <c r="H679" s="38">
        <v>125.74950577200001</v>
      </c>
      <c r="I679" s="38">
        <v>-8.5300272579999596</v>
      </c>
      <c r="J679" s="38">
        <v>125.75389702299999</v>
      </c>
      <c r="K679" s="49" t="s">
        <v>6</v>
      </c>
      <c r="L679" s="49" t="s">
        <v>213</v>
      </c>
      <c r="M679" s="42">
        <v>0.48852451302253402</v>
      </c>
      <c r="N679" s="43">
        <v>4</v>
      </c>
      <c r="O679" s="48" t="s">
        <v>42</v>
      </c>
      <c r="P679" s="38" t="s">
        <v>42</v>
      </c>
      <c r="Q679" s="48" t="s">
        <v>42</v>
      </c>
    </row>
    <row r="680" spans="1:17">
      <c r="A680" s="38">
        <v>672</v>
      </c>
      <c r="B680" s="38" t="s">
        <v>1549</v>
      </c>
      <c r="C680" s="48" t="s">
        <v>1550</v>
      </c>
      <c r="D680" s="38" t="s">
        <v>41</v>
      </c>
      <c r="E680" s="38" t="s">
        <v>11</v>
      </c>
      <c r="F680" s="48" t="s">
        <v>1500</v>
      </c>
      <c r="G680" s="38">
        <v>-8.5274545159999793</v>
      </c>
      <c r="H680" s="38">
        <v>125.752815062</v>
      </c>
      <c r="I680" s="38">
        <v>-8.5241566389999495</v>
      </c>
      <c r="J680" s="38">
        <v>125.758311417</v>
      </c>
      <c r="K680" s="49" t="s">
        <v>6</v>
      </c>
      <c r="L680" s="49" t="s">
        <v>213</v>
      </c>
      <c r="M680" s="42">
        <v>0.70824732510081401</v>
      </c>
      <c r="N680" s="43">
        <v>4</v>
      </c>
      <c r="O680" s="48" t="s">
        <v>42</v>
      </c>
      <c r="P680" s="38" t="s">
        <v>42</v>
      </c>
      <c r="Q680" s="48" t="s">
        <v>42</v>
      </c>
    </row>
    <row r="681" spans="1:17">
      <c r="A681" s="38">
        <v>673</v>
      </c>
      <c r="B681" s="38" t="s">
        <v>1551</v>
      </c>
      <c r="C681" s="48" t="s">
        <v>1552</v>
      </c>
      <c r="D681" s="38" t="s">
        <v>41</v>
      </c>
      <c r="E681" s="38" t="s">
        <v>11</v>
      </c>
      <c r="F681" s="48" t="s">
        <v>1500</v>
      </c>
      <c r="G681" s="38">
        <v>-8.5279148779999296</v>
      </c>
      <c r="H681" s="38">
        <v>125.759070618</v>
      </c>
      <c r="I681" s="38">
        <v>-8.5267165439999495</v>
      </c>
      <c r="J681" s="38">
        <v>125.75834433</v>
      </c>
      <c r="K681" s="49" t="s">
        <v>6</v>
      </c>
      <c r="L681" s="49" t="s">
        <v>213</v>
      </c>
      <c r="M681" s="42">
        <v>0.16308726111504401</v>
      </c>
      <c r="N681" s="43">
        <v>3</v>
      </c>
      <c r="O681" s="48" t="s">
        <v>42</v>
      </c>
      <c r="P681" s="38" t="s">
        <v>42</v>
      </c>
      <c r="Q681" s="48" t="s">
        <v>42</v>
      </c>
    </row>
    <row r="682" spans="1:17">
      <c r="A682" s="38">
        <v>674</v>
      </c>
      <c r="B682" s="38" t="s">
        <v>1553</v>
      </c>
      <c r="C682" s="48" t="s">
        <v>1554</v>
      </c>
      <c r="D682" s="38" t="s">
        <v>41</v>
      </c>
      <c r="E682" s="38" t="s">
        <v>11</v>
      </c>
      <c r="F682" s="48" t="s">
        <v>1500</v>
      </c>
      <c r="G682" s="38">
        <v>-8.5259114559999603</v>
      </c>
      <c r="H682" s="38">
        <v>125.762315887</v>
      </c>
      <c r="I682" s="38">
        <v>-8.5329335269999493</v>
      </c>
      <c r="J682" s="38">
        <v>125.767353515</v>
      </c>
      <c r="K682" s="49" t="s">
        <v>6</v>
      </c>
      <c r="L682" s="49" t="s">
        <v>213</v>
      </c>
      <c r="M682" s="42">
        <v>0.96789679537118101</v>
      </c>
      <c r="N682" s="43">
        <v>8</v>
      </c>
      <c r="O682" s="48" t="s">
        <v>42</v>
      </c>
      <c r="P682" s="38" t="s">
        <v>42</v>
      </c>
      <c r="Q682" s="48" t="s">
        <v>42</v>
      </c>
    </row>
    <row r="683" spans="1:17">
      <c r="A683" s="38">
        <v>675</v>
      </c>
      <c r="B683" s="38" t="s">
        <v>1555</v>
      </c>
      <c r="C683" s="48" t="s">
        <v>1556</v>
      </c>
      <c r="D683" s="38" t="s">
        <v>41</v>
      </c>
      <c r="E683" s="38" t="s">
        <v>11</v>
      </c>
      <c r="F683" s="48" t="s">
        <v>1500</v>
      </c>
      <c r="G683" s="38">
        <v>-8.5250170189999608</v>
      </c>
      <c r="H683" s="38">
        <v>125.763765279</v>
      </c>
      <c r="I683" s="38">
        <v>-8.5236590929999405</v>
      </c>
      <c r="J683" s="38">
        <v>125.759342782</v>
      </c>
      <c r="K683" s="49" t="s">
        <v>6</v>
      </c>
      <c r="L683" s="49" t="s">
        <v>213</v>
      </c>
      <c r="M683" s="42">
        <v>0.69308279044924004</v>
      </c>
      <c r="N683" s="43">
        <v>5</v>
      </c>
      <c r="O683" s="48" t="s">
        <v>42</v>
      </c>
      <c r="P683" s="9" t="s">
        <v>42</v>
      </c>
      <c r="Q683" s="48" t="s">
        <v>42</v>
      </c>
    </row>
    <row r="684" spans="1:17">
      <c r="A684" s="38">
        <v>676</v>
      </c>
      <c r="B684" s="38" t="s">
        <v>1557</v>
      </c>
      <c r="C684" s="48" t="s">
        <v>1558</v>
      </c>
      <c r="D684" s="38" t="s">
        <v>41</v>
      </c>
      <c r="E684" s="38" t="s">
        <v>11</v>
      </c>
      <c r="F684" s="48" t="s">
        <v>1500</v>
      </c>
      <c r="G684" s="38">
        <v>-8.5260988819999302</v>
      </c>
      <c r="H684" s="38">
        <v>125.75942818999999</v>
      </c>
      <c r="I684" s="38">
        <v>-8.5227229879999395</v>
      </c>
      <c r="J684" s="38">
        <v>125.76372209199999</v>
      </c>
      <c r="K684" s="49" t="s">
        <v>6</v>
      </c>
      <c r="L684" s="49" t="s">
        <v>213</v>
      </c>
      <c r="M684" s="42">
        <v>0.68579364695384804</v>
      </c>
      <c r="N684" s="43">
        <v>5</v>
      </c>
      <c r="O684" s="48" t="s">
        <v>42</v>
      </c>
      <c r="P684" s="9" t="s">
        <v>42</v>
      </c>
      <c r="Q684" s="48" t="s">
        <v>42</v>
      </c>
    </row>
    <row r="685" spans="1:17">
      <c r="A685" s="38">
        <v>677</v>
      </c>
      <c r="B685" s="38" t="s">
        <v>1559</v>
      </c>
      <c r="C685" s="48" t="s">
        <v>1560</v>
      </c>
      <c r="D685" s="38" t="s">
        <v>41</v>
      </c>
      <c r="E685" s="38" t="s">
        <v>11</v>
      </c>
      <c r="F685" s="48" t="s">
        <v>1500</v>
      </c>
      <c r="G685" s="38">
        <v>-8.5249106389999305</v>
      </c>
      <c r="H685" s="38">
        <v>125.761551281</v>
      </c>
      <c r="I685" s="38">
        <v>-8.5230439609999298</v>
      </c>
      <c r="J685" s="38">
        <v>125.76053650999999</v>
      </c>
      <c r="K685" s="49" t="s">
        <v>6</v>
      </c>
      <c r="L685" s="49" t="s">
        <v>213</v>
      </c>
      <c r="M685" s="42">
        <v>0.23543426832537201</v>
      </c>
      <c r="N685" s="43">
        <v>4</v>
      </c>
      <c r="O685" s="48" t="s">
        <v>42</v>
      </c>
      <c r="P685" s="38" t="s">
        <v>42</v>
      </c>
      <c r="Q685" s="48" t="s">
        <v>42</v>
      </c>
    </row>
    <row r="686" spans="1:17">
      <c r="A686" s="38">
        <v>678</v>
      </c>
      <c r="B686" s="38" t="s">
        <v>1561</v>
      </c>
      <c r="C686" s="48" t="s">
        <v>1562</v>
      </c>
      <c r="D686" s="38" t="s">
        <v>41</v>
      </c>
      <c r="E686" s="38" t="s">
        <v>11</v>
      </c>
      <c r="F686" s="48" t="s">
        <v>1500</v>
      </c>
      <c r="G686" s="38">
        <v>-8.5223989719999604</v>
      </c>
      <c r="H686" s="38">
        <v>125.762365352</v>
      </c>
      <c r="I686" s="38">
        <v>-8.5214154169999592</v>
      </c>
      <c r="J686" s="38">
        <v>125.762343715</v>
      </c>
      <c r="K686" s="49" t="s">
        <v>6</v>
      </c>
      <c r="L686" s="49" t="s">
        <v>213</v>
      </c>
      <c r="M686" s="42">
        <v>0.11045773065215</v>
      </c>
      <c r="N686" s="43">
        <v>3</v>
      </c>
      <c r="O686" s="48" t="s">
        <v>42</v>
      </c>
      <c r="P686" s="38" t="s">
        <v>42</v>
      </c>
      <c r="Q686" s="48" t="s">
        <v>42</v>
      </c>
    </row>
    <row r="687" spans="1:17">
      <c r="A687" s="38">
        <v>679</v>
      </c>
      <c r="B687" s="38" t="s">
        <v>1563</v>
      </c>
      <c r="C687" s="48" t="s">
        <v>1564</v>
      </c>
      <c r="D687" s="38" t="s">
        <v>41</v>
      </c>
      <c r="E687" s="38" t="s">
        <v>11</v>
      </c>
      <c r="F687" s="48" t="s">
        <v>1500</v>
      </c>
      <c r="G687" s="38">
        <v>-8.5181018549999408</v>
      </c>
      <c r="H687" s="38">
        <v>125.774954157</v>
      </c>
      <c r="I687" s="38">
        <v>-8.5193759159999392</v>
      </c>
      <c r="J687" s="38">
        <v>125.775430912</v>
      </c>
      <c r="K687" s="49" t="s">
        <v>6</v>
      </c>
      <c r="L687" s="49" t="s">
        <v>213</v>
      </c>
      <c r="M687" s="42">
        <v>0.17393915725449799</v>
      </c>
      <c r="N687" s="43">
        <v>6</v>
      </c>
      <c r="O687" s="48" t="s">
        <v>42</v>
      </c>
      <c r="P687" s="38" t="s">
        <v>42</v>
      </c>
      <c r="Q687" s="48" t="s">
        <v>42</v>
      </c>
    </row>
    <row r="688" spans="1:17">
      <c r="A688" s="38">
        <v>680</v>
      </c>
      <c r="B688" s="38" t="s">
        <v>1565</v>
      </c>
      <c r="C688" s="48" t="s">
        <v>1566</v>
      </c>
      <c r="D688" s="38" t="s">
        <v>41</v>
      </c>
      <c r="E688" s="38" t="s">
        <v>11</v>
      </c>
      <c r="F688" s="48" t="s">
        <v>1256</v>
      </c>
      <c r="G688" s="38">
        <v>-8.5677074539999598</v>
      </c>
      <c r="H688" s="38">
        <v>125.614045651</v>
      </c>
      <c r="I688" s="38">
        <v>-8.5702994689999592</v>
      </c>
      <c r="J688" s="38">
        <v>125.61599647200001</v>
      </c>
      <c r="K688" s="49" t="s">
        <v>6</v>
      </c>
      <c r="L688" s="49" t="s">
        <v>213</v>
      </c>
      <c r="M688" s="42">
        <v>0.370169290482462</v>
      </c>
      <c r="N688" s="43">
        <v>2.5</v>
      </c>
      <c r="O688" s="48" t="s">
        <v>42</v>
      </c>
      <c r="P688" s="38" t="s">
        <v>42</v>
      </c>
      <c r="Q688" s="48" t="s">
        <v>42</v>
      </c>
    </row>
    <row r="689" spans="1:17">
      <c r="A689" s="38">
        <v>681</v>
      </c>
      <c r="B689" s="38" t="s">
        <v>1567</v>
      </c>
      <c r="C689" s="48" t="s">
        <v>1568</v>
      </c>
      <c r="D689" s="38" t="s">
        <v>41</v>
      </c>
      <c r="E689" s="38" t="s">
        <v>11</v>
      </c>
      <c r="F689" s="48" t="s">
        <v>1256</v>
      </c>
      <c r="G689" s="38">
        <v>-8.5572529899999399</v>
      </c>
      <c r="H689" s="38">
        <v>125.647933666</v>
      </c>
      <c r="I689" s="38">
        <v>-8.5586481869999602</v>
      </c>
      <c r="J689" s="38">
        <v>125.650923228</v>
      </c>
      <c r="K689" s="49" t="s">
        <v>6</v>
      </c>
      <c r="L689" s="49" t="s">
        <v>213</v>
      </c>
      <c r="M689" s="42">
        <v>0.53626607191156395</v>
      </c>
      <c r="N689" s="43">
        <v>5</v>
      </c>
      <c r="O689" s="48" t="s">
        <v>42</v>
      </c>
      <c r="P689" s="38" t="s">
        <v>42</v>
      </c>
      <c r="Q689" s="48" t="s">
        <v>42</v>
      </c>
    </row>
    <row r="690" spans="1:17">
      <c r="A690" s="38">
        <v>682</v>
      </c>
      <c r="B690" s="38" t="s">
        <v>1569</v>
      </c>
      <c r="C690" s="48" t="s">
        <v>1570</v>
      </c>
      <c r="D690" s="38" t="s">
        <v>41</v>
      </c>
      <c r="E690" s="38" t="s">
        <v>11</v>
      </c>
      <c r="F690" s="48" t="s">
        <v>1256</v>
      </c>
      <c r="G690" s="38">
        <v>-8.5568594539999498</v>
      </c>
      <c r="H690" s="38">
        <v>125.64933917800001</v>
      </c>
      <c r="I690" s="38">
        <v>-8.5558899269999493</v>
      </c>
      <c r="J690" s="38">
        <v>125.64910030199999</v>
      </c>
      <c r="K690" s="49" t="s">
        <v>6</v>
      </c>
      <c r="L690" s="49" t="s">
        <v>213</v>
      </c>
      <c r="M690" s="42">
        <v>0.110613068177387</v>
      </c>
      <c r="N690" s="43">
        <v>4</v>
      </c>
      <c r="O690" s="48" t="s">
        <v>42</v>
      </c>
      <c r="P690" s="38" t="s">
        <v>42</v>
      </c>
      <c r="Q690" s="48" t="s">
        <v>42</v>
      </c>
    </row>
    <row r="691" spans="1:17">
      <c r="A691" s="38">
        <v>683</v>
      </c>
      <c r="B691" s="38" t="s">
        <v>1571</v>
      </c>
      <c r="C691" s="48" t="s">
        <v>1572</v>
      </c>
      <c r="D691" s="38" t="s">
        <v>41</v>
      </c>
      <c r="E691" s="38" t="s">
        <v>11</v>
      </c>
      <c r="F691" s="48" t="s">
        <v>1256</v>
      </c>
      <c r="G691" s="38">
        <v>-8.5529168319999407</v>
      </c>
      <c r="H691" s="38">
        <v>125.659480985</v>
      </c>
      <c r="I691" s="38">
        <v>-8.5587675669999594</v>
      </c>
      <c r="J691" s="38">
        <v>125.66177861</v>
      </c>
      <c r="K691" s="49" t="s">
        <v>6</v>
      </c>
      <c r="L691" s="49" t="s">
        <v>213</v>
      </c>
      <c r="M691" s="42">
        <v>0.70699020958056502</v>
      </c>
      <c r="N691" s="43">
        <v>5</v>
      </c>
      <c r="O691" s="48" t="s">
        <v>42</v>
      </c>
      <c r="P691" s="38" t="s">
        <v>42</v>
      </c>
      <c r="Q691" s="48" t="s">
        <v>42</v>
      </c>
    </row>
    <row r="692" spans="1:17">
      <c r="A692" s="38">
        <v>684</v>
      </c>
      <c r="B692" s="38" t="s">
        <v>1573</v>
      </c>
      <c r="C692" s="48" t="s">
        <v>1574</v>
      </c>
      <c r="D692" s="38" t="s">
        <v>41</v>
      </c>
      <c r="E692" s="38" t="s">
        <v>11</v>
      </c>
      <c r="F692" s="48" t="s">
        <v>1256</v>
      </c>
      <c r="G692" s="38">
        <v>-8.5506275699999605</v>
      </c>
      <c r="H692" s="38">
        <v>125.662765417</v>
      </c>
      <c r="I692" s="38">
        <v>-8.5597183449999594</v>
      </c>
      <c r="J692" s="38">
        <v>125.663346539</v>
      </c>
      <c r="K692" s="49" t="s">
        <v>6</v>
      </c>
      <c r="L692" s="49" t="s">
        <v>213</v>
      </c>
      <c r="M692" s="42">
        <v>1.0658055539071201</v>
      </c>
      <c r="N692" s="43">
        <v>5</v>
      </c>
      <c r="O692" s="48" t="s">
        <v>42</v>
      </c>
      <c r="P692" s="38" t="s">
        <v>42</v>
      </c>
      <c r="Q692" s="48" t="s">
        <v>42</v>
      </c>
    </row>
    <row r="693" spans="1:17">
      <c r="A693" s="38">
        <v>685</v>
      </c>
      <c r="B693" s="38" t="s">
        <v>1575</v>
      </c>
      <c r="C693" s="48" t="s">
        <v>1576</v>
      </c>
      <c r="D693" s="38" t="s">
        <v>41</v>
      </c>
      <c r="E693" s="38" t="s">
        <v>11</v>
      </c>
      <c r="F693" s="48" t="s">
        <v>1256</v>
      </c>
      <c r="G693" s="38">
        <v>-8.5502829439999495</v>
      </c>
      <c r="H693" s="38">
        <v>125.66326234899999</v>
      </c>
      <c r="I693" s="38">
        <v>-8.5400666429999301</v>
      </c>
      <c r="J693" s="38">
        <v>125.660431446</v>
      </c>
      <c r="K693" s="49" t="s">
        <v>6</v>
      </c>
      <c r="L693" s="49" t="s">
        <v>213</v>
      </c>
      <c r="M693" s="42">
        <v>1.24753202092538</v>
      </c>
      <c r="N693" s="43">
        <v>5</v>
      </c>
      <c r="O693" s="48" t="s">
        <v>42</v>
      </c>
      <c r="P693" s="38" t="s">
        <v>42</v>
      </c>
      <c r="Q693" s="48" t="s">
        <v>42</v>
      </c>
    </row>
    <row r="694" spans="1:17">
      <c r="A694" s="38">
        <v>686</v>
      </c>
      <c r="B694" s="38" t="s">
        <v>1577</v>
      </c>
      <c r="C694" s="48" t="s">
        <v>1578</v>
      </c>
      <c r="D694" s="38" t="s">
        <v>41</v>
      </c>
      <c r="E694" s="38" t="s">
        <v>11</v>
      </c>
      <c r="F694" s="48" t="s">
        <v>1256</v>
      </c>
      <c r="G694" s="38">
        <v>-8.5411925309999805</v>
      </c>
      <c r="H694" s="38">
        <v>125.66029812399999</v>
      </c>
      <c r="I694" s="38">
        <v>-8.5408785019999396</v>
      </c>
      <c r="J694" s="38">
        <v>125.660658357</v>
      </c>
      <c r="K694" s="49" t="s">
        <v>6</v>
      </c>
      <c r="L694" s="49" t="s">
        <v>213</v>
      </c>
      <c r="M694" s="42">
        <v>0.93852671279970601</v>
      </c>
      <c r="N694" s="43">
        <v>4</v>
      </c>
      <c r="O694" s="48" t="s">
        <v>42</v>
      </c>
      <c r="P694" s="38" t="s">
        <v>42</v>
      </c>
      <c r="Q694" s="48" t="s">
        <v>42</v>
      </c>
    </row>
    <row r="695" spans="1:17">
      <c r="A695" s="38">
        <v>687</v>
      </c>
      <c r="B695" s="38" t="s">
        <v>1579</v>
      </c>
      <c r="C695" s="48" t="s">
        <v>1580</v>
      </c>
      <c r="D695" s="38" t="s">
        <v>41</v>
      </c>
      <c r="E695" s="38" t="s">
        <v>11</v>
      </c>
      <c r="F695" s="48" t="s">
        <v>1256</v>
      </c>
      <c r="G695" s="38">
        <v>-8.5404759349999608</v>
      </c>
      <c r="H695" s="38">
        <v>125.66053471799999</v>
      </c>
      <c r="I695" s="38">
        <v>-8.5395977529999492</v>
      </c>
      <c r="J695" s="38">
        <v>125.663607695</v>
      </c>
      <c r="K695" s="49" t="s">
        <v>6</v>
      </c>
      <c r="L695" s="49" t="s">
        <v>213</v>
      </c>
      <c r="M695" s="42">
        <v>0.352873764078598</v>
      </c>
      <c r="N695" s="43">
        <v>4</v>
      </c>
      <c r="O695" s="48" t="s">
        <v>42</v>
      </c>
      <c r="P695" s="38" t="s">
        <v>42</v>
      </c>
      <c r="Q695" s="48" t="s">
        <v>42</v>
      </c>
    </row>
    <row r="696" spans="1:17">
      <c r="A696" s="38">
        <v>688</v>
      </c>
      <c r="B696" s="38" t="s">
        <v>1581</v>
      </c>
      <c r="C696" s="48" t="s">
        <v>1582</v>
      </c>
      <c r="D696" s="38" t="s">
        <v>41</v>
      </c>
      <c r="E696" s="38" t="s">
        <v>11</v>
      </c>
      <c r="F696" s="48" t="s">
        <v>1115</v>
      </c>
      <c r="G696" s="38">
        <v>-8.5540783969999605</v>
      </c>
      <c r="H696" s="38">
        <v>125.548116695</v>
      </c>
      <c r="I696" s="38">
        <v>-8.5491190609999403</v>
      </c>
      <c r="J696" s="38">
        <v>125.54885201499999</v>
      </c>
      <c r="K696" s="49" t="s">
        <v>6</v>
      </c>
      <c r="L696" s="49" t="s">
        <v>213</v>
      </c>
      <c r="M696" s="42">
        <v>0.56897778447286596</v>
      </c>
      <c r="N696" s="43">
        <v>3</v>
      </c>
      <c r="O696" s="48" t="s">
        <v>42</v>
      </c>
      <c r="P696" s="38" t="s">
        <v>42</v>
      </c>
      <c r="Q696" s="48" t="s">
        <v>42</v>
      </c>
    </row>
    <row r="697" spans="1:17">
      <c r="A697" s="38">
        <v>689</v>
      </c>
      <c r="B697" s="38" t="s">
        <v>1583</v>
      </c>
      <c r="C697" s="48" t="s">
        <v>1584</v>
      </c>
      <c r="D697" s="38" t="s">
        <v>41</v>
      </c>
      <c r="E697" s="38" t="s">
        <v>11</v>
      </c>
      <c r="F697" s="48" t="s">
        <v>1115</v>
      </c>
      <c r="G697" s="38">
        <v>-8.5476332379999498</v>
      </c>
      <c r="H697" s="38">
        <v>125.55089144599999</v>
      </c>
      <c r="I697" s="38">
        <v>-8.5475620779999399</v>
      </c>
      <c r="J697" s="38">
        <v>125.550159349</v>
      </c>
      <c r="K697" s="49" t="s">
        <v>6</v>
      </c>
      <c r="L697" s="49" t="s">
        <v>213</v>
      </c>
      <c r="M697" s="42">
        <v>8.3734007082522502E-2</v>
      </c>
      <c r="N697" s="43">
        <v>3.2</v>
      </c>
      <c r="O697" s="48" t="s">
        <v>42</v>
      </c>
      <c r="P697" s="38" t="s">
        <v>42</v>
      </c>
      <c r="Q697" s="48" t="s">
        <v>42</v>
      </c>
    </row>
    <row r="698" spans="1:17">
      <c r="A698" s="38">
        <v>690</v>
      </c>
      <c r="B698" s="38" t="s">
        <v>1585</v>
      </c>
      <c r="C698" s="48" t="s">
        <v>1586</v>
      </c>
      <c r="D698" s="38" t="s">
        <v>41</v>
      </c>
      <c r="E698" s="38" t="s">
        <v>11</v>
      </c>
      <c r="F698" s="48" t="s">
        <v>1115</v>
      </c>
      <c r="G698" s="38">
        <v>-8.5477922279999294</v>
      </c>
      <c r="H698" s="38">
        <v>125.551727783</v>
      </c>
      <c r="I698" s="38">
        <v>-8.5483921489999393</v>
      </c>
      <c r="J698" s="38">
        <v>125.551598582</v>
      </c>
      <c r="K698" s="49" t="s">
        <v>6</v>
      </c>
      <c r="L698" s="49" t="s">
        <v>213</v>
      </c>
      <c r="M698" s="42">
        <v>6.7902775077176195E-2</v>
      </c>
      <c r="N698" s="43">
        <v>3</v>
      </c>
      <c r="O698" s="48" t="s">
        <v>42</v>
      </c>
      <c r="P698" s="38" t="s">
        <v>42</v>
      </c>
      <c r="Q698" s="48" t="s">
        <v>42</v>
      </c>
    </row>
    <row r="699" spans="1:17">
      <c r="A699" s="38">
        <v>691</v>
      </c>
      <c r="B699" s="38" t="s">
        <v>1587</v>
      </c>
      <c r="C699" s="48" t="s">
        <v>1588</v>
      </c>
      <c r="D699" s="38" t="s">
        <v>41</v>
      </c>
      <c r="E699" s="38" t="s">
        <v>11</v>
      </c>
      <c r="F699" s="48" t="s">
        <v>1115</v>
      </c>
      <c r="G699" s="38">
        <v>-8.5479940989999399</v>
      </c>
      <c r="H699" s="38">
        <v>125.552503812</v>
      </c>
      <c r="I699" s="38">
        <v>-8.54849804299994</v>
      </c>
      <c r="J699" s="38">
        <v>125.553294482</v>
      </c>
      <c r="K699" s="49" t="s">
        <v>6</v>
      </c>
      <c r="L699" s="49" t="s">
        <v>213</v>
      </c>
      <c r="M699" s="42">
        <v>0.14103668050516699</v>
      </c>
      <c r="N699" s="43">
        <v>3</v>
      </c>
      <c r="O699" s="48" t="s">
        <v>42</v>
      </c>
      <c r="P699" s="38" t="s">
        <v>42</v>
      </c>
      <c r="Q699" s="48" t="s">
        <v>42</v>
      </c>
    </row>
    <row r="700" spans="1:17">
      <c r="A700" s="38">
        <v>692</v>
      </c>
      <c r="B700" s="38" t="s">
        <v>1589</v>
      </c>
      <c r="C700" s="48" t="s">
        <v>1590</v>
      </c>
      <c r="D700" s="38" t="s">
        <v>41</v>
      </c>
      <c r="E700" s="38" t="s">
        <v>11</v>
      </c>
      <c r="F700" s="48" t="s">
        <v>1115</v>
      </c>
      <c r="G700" s="38">
        <v>-8.5498647839999595</v>
      </c>
      <c r="H700" s="38">
        <v>125.553187654</v>
      </c>
      <c r="I700" s="38">
        <v>-8.5500181019999708</v>
      </c>
      <c r="J700" s="38">
        <v>125.55382641</v>
      </c>
      <c r="K700" s="49" t="s">
        <v>6</v>
      </c>
      <c r="L700" s="49" t="s">
        <v>213</v>
      </c>
      <c r="M700" s="42">
        <v>7.2399305238558198E-2</v>
      </c>
      <c r="N700" s="43">
        <v>3</v>
      </c>
      <c r="O700" s="48" t="s">
        <v>42</v>
      </c>
      <c r="P700" s="38" t="s">
        <v>42</v>
      </c>
      <c r="Q700" s="48" t="s">
        <v>42</v>
      </c>
    </row>
    <row r="701" spans="1:17">
      <c r="A701" s="38">
        <v>693</v>
      </c>
      <c r="B701" s="38" t="s">
        <v>1591</v>
      </c>
      <c r="C701" s="48" t="s">
        <v>1592</v>
      </c>
      <c r="D701" s="38" t="s">
        <v>41</v>
      </c>
      <c r="E701" s="38" t="s">
        <v>11</v>
      </c>
      <c r="F701" s="48" t="s">
        <v>1115</v>
      </c>
      <c r="G701" s="38">
        <v>-8.5505833369999795</v>
      </c>
      <c r="H701" s="38">
        <v>125.553074221</v>
      </c>
      <c r="I701" s="38">
        <v>-8.5498316019999301</v>
      </c>
      <c r="J701" s="38">
        <v>125.55270072099999</v>
      </c>
      <c r="K701" s="49" t="s">
        <v>6</v>
      </c>
      <c r="L701" s="49" t="s">
        <v>213</v>
      </c>
      <c r="M701" s="42">
        <v>0.12701504173879899</v>
      </c>
      <c r="N701" s="43">
        <v>3</v>
      </c>
      <c r="O701" s="48" t="s">
        <v>42</v>
      </c>
      <c r="P701" s="38" t="s">
        <v>42</v>
      </c>
      <c r="Q701" s="48" t="s">
        <v>42</v>
      </c>
    </row>
    <row r="702" spans="1:17">
      <c r="A702" s="38">
        <v>694</v>
      </c>
      <c r="B702" s="38" t="s">
        <v>1593</v>
      </c>
      <c r="C702" s="48" t="s">
        <v>1594</v>
      </c>
      <c r="D702" s="38" t="s">
        <v>41</v>
      </c>
      <c r="E702" s="38" t="s">
        <v>11</v>
      </c>
      <c r="F702" s="48" t="s">
        <v>1115</v>
      </c>
      <c r="G702" s="38">
        <v>-8.5508341399999495</v>
      </c>
      <c r="H702" s="38">
        <v>125.55303850200001</v>
      </c>
      <c r="I702" s="38">
        <v>-8.5511094749999792</v>
      </c>
      <c r="J702" s="38">
        <v>125.552981841</v>
      </c>
      <c r="K702" s="49" t="s">
        <v>6</v>
      </c>
      <c r="L702" s="49" t="s">
        <v>213</v>
      </c>
      <c r="M702" s="42">
        <v>0.26121536832222197</v>
      </c>
      <c r="N702" s="43">
        <v>3</v>
      </c>
      <c r="O702" s="48" t="s">
        <v>42</v>
      </c>
      <c r="P702" s="38" t="s">
        <v>42</v>
      </c>
      <c r="Q702" s="48" t="s">
        <v>42</v>
      </c>
    </row>
    <row r="703" spans="1:17">
      <c r="A703" s="38">
        <v>695</v>
      </c>
      <c r="B703" s="38" t="s">
        <v>1595</v>
      </c>
      <c r="C703" s="48" t="s">
        <v>1596</v>
      </c>
      <c r="D703" s="38" t="s">
        <v>41</v>
      </c>
      <c r="E703" s="38" t="s">
        <v>11</v>
      </c>
      <c r="F703" s="48" t="s">
        <v>1115</v>
      </c>
      <c r="G703" s="38">
        <v>-8.5522237909999603</v>
      </c>
      <c r="H703" s="38">
        <v>125.55275182699999</v>
      </c>
      <c r="I703" s="38">
        <v>-8.5539560709999591</v>
      </c>
      <c r="J703" s="38">
        <v>125.553549757</v>
      </c>
      <c r="K703" s="49" t="s">
        <v>6</v>
      </c>
      <c r="L703" s="49" t="s">
        <v>213</v>
      </c>
      <c r="M703" s="42">
        <v>0.29471040618625399</v>
      </c>
      <c r="N703" s="43">
        <v>4</v>
      </c>
      <c r="O703" s="48" t="s">
        <v>42</v>
      </c>
      <c r="P703" s="38" t="s">
        <v>42</v>
      </c>
      <c r="Q703" s="48" t="s">
        <v>42</v>
      </c>
    </row>
    <row r="704" spans="1:17">
      <c r="A704" s="38">
        <v>696</v>
      </c>
      <c r="B704" s="38" t="s">
        <v>1597</v>
      </c>
      <c r="C704" s="48" t="s">
        <v>1598</v>
      </c>
      <c r="D704" s="38" t="s">
        <v>41</v>
      </c>
      <c r="E704" s="38" t="s">
        <v>11</v>
      </c>
      <c r="F704" s="48" t="s">
        <v>1115</v>
      </c>
      <c r="G704" s="38">
        <v>-8.5506014399999799</v>
      </c>
      <c r="H704" s="38">
        <v>125.55600872700001</v>
      </c>
      <c r="I704" s="38">
        <v>-8.5509810269999793</v>
      </c>
      <c r="J704" s="38">
        <v>125.557605627</v>
      </c>
      <c r="K704" s="49" t="s">
        <v>6</v>
      </c>
      <c r="L704" s="49" t="s">
        <v>213</v>
      </c>
      <c r="M704" s="42">
        <v>0.18355616058191701</v>
      </c>
      <c r="N704" s="43">
        <v>4</v>
      </c>
      <c r="O704" s="48" t="s">
        <v>42</v>
      </c>
      <c r="P704" s="38" t="s">
        <v>42</v>
      </c>
      <c r="Q704" s="48" t="s">
        <v>42</v>
      </c>
    </row>
    <row r="705" spans="1:17">
      <c r="A705" s="38">
        <v>697</v>
      </c>
      <c r="B705" s="38" t="s">
        <v>1599</v>
      </c>
      <c r="C705" s="48" t="s">
        <v>1600</v>
      </c>
      <c r="D705" s="38" t="s">
        <v>41</v>
      </c>
      <c r="E705" s="38" t="s">
        <v>11</v>
      </c>
      <c r="F705" s="48" t="s">
        <v>1115</v>
      </c>
      <c r="G705" s="38">
        <v>-8.5515297649999393</v>
      </c>
      <c r="H705" s="38">
        <v>125.557540895</v>
      </c>
      <c r="I705" s="38">
        <v>-8.5504352559999592</v>
      </c>
      <c r="J705" s="38">
        <v>125.558214979</v>
      </c>
      <c r="K705" s="49" t="s">
        <v>96</v>
      </c>
      <c r="L705" s="49" t="s">
        <v>111</v>
      </c>
      <c r="M705" s="42">
        <v>0.18146230334237101</v>
      </c>
      <c r="N705" s="43">
        <v>5</v>
      </c>
      <c r="O705" s="48" t="s">
        <v>42</v>
      </c>
      <c r="P705" s="38" t="s">
        <v>1601</v>
      </c>
      <c r="Q705" s="48" t="s">
        <v>42</v>
      </c>
    </row>
    <row r="706" spans="1:17">
      <c r="A706" s="38">
        <v>698</v>
      </c>
      <c r="B706" s="38" t="s">
        <v>1602</v>
      </c>
      <c r="C706" s="48" t="s">
        <v>1603</v>
      </c>
      <c r="D706" s="38" t="s">
        <v>41</v>
      </c>
      <c r="E706" s="38" t="s">
        <v>11</v>
      </c>
      <c r="F706" s="48" t="s">
        <v>1115</v>
      </c>
      <c r="G706" s="38">
        <v>-8.5528281679999605</v>
      </c>
      <c r="H706" s="38">
        <v>125.54803458799999</v>
      </c>
      <c r="I706" s="38">
        <v>-8.5523692349999596</v>
      </c>
      <c r="J706" s="38">
        <v>125.54913390599999</v>
      </c>
      <c r="K706" s="49" t="s">
        <v>6</v>
      </c>
      <c r="L706" s="49" t="s">
        <v>213</v>
      </c>
      <c r="M706" s="42">
        <v>0.16428153966174699</v>
      </c>
      <c r="N706" s="43">
        <v>3</v>
      </c>
      <c r="O706" s="48" t="s">
        <v>42</v>
      </c>
      <c r="P706" s="38" t="s">
        <v>42</v>
      </c>
      <c r="Q706" s="48" t="s">
        <v>42</v>
      </c>
    </row>
    <row r="707" spans="1:17">
      <c r="A707" s="38">
        <v>699</v>
      </c>
      <c r="B707" s="38" t="s">
        <v>1604</v>
      </c>
      <c r="C707" s="48" t="s">
        <v>1605</v>
      </c>
      <c r="D707" s="38" t="s">
        <v>41</v>
      </c>
      <c r="E707" s="38" t="s">
        <v>11</v>
      </c>
      <c r="F707" s="48" t="s">
        <v>1115</v>
      </c>
      <c r="G707" s="38">
        <v>-8.5511610869999704</v>
      </c>
      <c r="H707" s="38">
        <v>125.557581512</v>
      </c>
      <c r="I707" s="38">
        <v>-8.55084664899994</v>
      </c>
      <c r="J707" s="38">
        <v>125.55762766300001</v>
      </c>
      <c r="K707" s="49" t="s">
        <v>6</v>
      </c>
      <c r="L707" s="49" t="s">
        <v>213</v>
      </c>
      <c r="M707" s="42">
        <v>0.141299432995866</v>
      </c>
      <c r="N707" s="43">
        <v>3.5</v>
      </c>
      <c r="O707" s="48" t="s">
        <v>42</v>
      </c>
      <c r="P707" s="38" t="s">
        <v>42</v>
      </c>
      <c r="Q707" s="48" t="s">
        <v>42</v>
      </c>
    </row>
    <row r="708" spans="1:17">
      <c r="A708" s="38">
        <v>700</v>
      </c>
      <c r="B708" s="38" t="s">
        <v>1606</v>
      </c>
      <c r="C708" s="48" t="s">
        <v>1607</v>
      </c>
      <c r="D708" s="38" t="s">
        <v>41</v>
      </c>
      <c r="E708" s="38" t="s">
        <v>11</v>
      </c>
      <c r="F708" s="48" t="s">
        <v>1115</v>
      </c>
      <c r="G708" s="38">
        <v>-8.5504154639999701</v>
      </c>
      <c r="H708" s="38">
        <v>125.557710008</v>
      </c>
      <c r="I708" s="38">
        <v>-8.5500703099999704</v>
      </c>
      <c r="J708" s="38">
        <v>125.55710216</v>
      </c>
      <c r="K708" s="49" t="s">
        <v>6</v>
      </c>
      <c r="L708" s="49" t="s">
        <v>213</v>
      </c>
      <c r="M708" s="42">
        <v>8.7276084803526902E-2</v>
      </c>
      <c r="N708" s="43">
        <v>3</v>
      </c>
      <c r="O708" s="48" t="s">
        <v>42</v>
      </c>
      <c r="P708" s="38" t="s">
        <v>42</v>
      </c>
      <c r="Q708" s="48" t="s">
        <v>42</v>
      </c>
    </row>
    <row r="709" spans="1:17">
      <c r="A709" s="38">
        <v>701</v>
      </c>
      <c r="B709" s="38" t="s">
        <v>1608</v>
      </c>
      <c r="C709" s="48" t="s">
        <v>1609</v>
      </c>
      <c r="D709" s="38" t="s">
        <v>41</v>
      </c>
      <c r="E709" s="38" t="s">
        <v>11</v>
      </c>
      <c r="F709" s="48" t="s">
        <v>1115</v>
      </c>
      <c r="G709" s="38">
        <v>-8.5503626849999304</v>
      </c>
      <c r="H709" s="38">
        <v>125.558199692</v>
      </c>
      <c r="I709" s="38">
        <v>-8.5503060129999504</v>
      </c>
      <c r="J709" s="38">
        <v>125.558958468</v>
      </c>
      <c r="K709" s="49" t="s">
        <v>6</v>
      </c>
      <c r="L709" s="49" t="s">
        <v>213</v>
      </c>
      <c r="M709" s="42">
        <v>8.4242688505165295E-2</v>
      </c>
      <c r="N709" s="43">
        <v>3.5</v>
      </c>
      <c r="O709" s="48" t="s">
        <v>42</v>
      </c>
      <c r="P709" s="38" t="s">
        <v>42</v>
      </c>
      <c r="Q709" s="48" t="s">
        <v>42</v>
      </c>
    </row>
    <row r="710" spans="1:17">
      <c r="A710" s="38">
        <v>702</v>
      </c>
      <c r="B710" s="38" t="s">
        <v>1610</v>
      </c>
      <c r="C710" s="48" t="s">
        <v>1611</v>
      </c>
      <c r="D710" s="38" t="s">
        <v>41</v>
      </c>
      <c r="E710" s="38" t="s">
        <v>11</v>
      </c>
      <c r="F710" s="48" t="s">
        <v>1115</v>
      </c>
      <c r="G710" s="38">
        <v>-8.5512899079999407</v>
      </c>
      <c r="H710" s="38">
        <v>125.559085283</v>
      </c>
      <c r="I710" s="38">
        <v>-8.5493139099999702</v>
      </c>
      <c r="J710" s="38">
        <v>125.55776713500001</v>
      </c>
      <c r="K710" s="49" t="s">
        <v>96</v>
      </c>
      <c r="L710" s="49" t="s">
        <v>111</v>
      </c>
      <c r="M710" s="42">
        <v>0.31117891282552002</v>
      </c>
      <c r="N710" s="43">
        <v>5</v>
      </c>
      <c r="O710" s="48" t="s">
        <v>42</v>
      </c>
      <c r="P710" s="38" t="s">
        <v>1601</v>
      </c>
      <c r="Q710" s="48" t="s">
        <v>42</v>
      </c>
    </row>
    <row r="711" spans="1:17">
      <c r="A711" s="38">
        <v>703</v>
      </c>
      <c r="B711" s="38" t="s">
        <v>1612</v>
      </c>
      <c r="C711" s="48" t="s">
        <v>1613</v>
      </c>
      <c r="D711" s="38" t="s">
        <v>41</v>
      </c>
      <c r="E711" s="38" t="s">
        <v>11</v>
      </c>
      <c r="F711" s="48" t="s">
        <v>1115</v>
      </c>
      <c r="G711" s="38">
        <v>-8.5504323609999293</v>
      </c>
      <c r="H711" s="38">
        <v>125.558212138</v>
      </c>
      <c r="I711" s="38">
        <v>-8.5493125469999391</v>
      </c>
      <c r="J711" s="38">
        <v>125.557767985</v>
      </c>
      <c r="K711" s="49" t="s">
        <v>6</v>
      </c>
      <c r="L711" s="49" t="s">
        <v>213</v>
      </c>
      <c r="M711" s="42">
        <v>0.14344757326488</v>
      </c>
      <c r="N711" s="43">
        <v>4</v>
      </c>
      <c r="O711" s="48" t="s">
        <v>42</v>
      </c>
      <c r="P711" s="38" t="s">
        <v>42</v>
      </c>
      <c r="Q711" s="48" t="s">
        <v>42</v>
      </c>
    </row>
    <row r="712" spans="1:17">
      <c r="A712" s="38">
        <v>704</v>
      </c>
      <c r="B712" s="38" t="s">
        <v>1614</v>
      </c>
      <c r="C712" s="48" t="s">
        <v>1615</v>
      </c>
      <c r="D712" s="38" t="s">
        <v>41</v>
      </c>
      <c r="E712" s="38" t="s">
        <v>11</v>
      </c>
      <c r="F712" s="48" t="s">
        <v>1115</v>
      </c>
      <c r="G712" s="38">
        <v>-8.5491352659999507</v>
      </c>
      <c r="H712" s="38">
        <v>125.55517917500001</v>
      </c>
      <c r="I712" s="38">
        <v>-8.54912082499993</v>
      </c>
      <c r="J712" s="38">
        <v>125.554617847</v>
      </c>
      <c r="K712" s="49" t="s">
        <v>6</v>
      </c>
      <c r="L712" s="49" t="s">
        <v>213</v>
      </c>
      <c r="M712" s="42">
        <v>6.1883403458985201E-2</v>
      </c>
      <c r="N712" s="43">
        <v>3</v>
      </c>
      <c r="O712" s="48" t="s">
        <v>42</v>
      </c>
      <c r="P712" s="38" t="s">
        <v>42</v>
      </c>
      <c r="Q712" s="48" t="s">
        <v>42</v>
      </c>
    </row>
    <row r="713" spans="1:17">
      <c r="A713" s="38">
        <v>705</v>
      </c>
      <c r="B713" s="38" t="s">
        <v>1616</v>
      </c>
      <c r="C713" s="48" t="s">
        <v>1617</v>
      </c>
      <c r="D713" s="38" t="s">
        <v>41</v>
      </c>
      <c r="E713" s="38" t="s">
        <v>11</v>
      </c>
      <c r="F713" s="48" t="s">
        <v>1115</v>
      </c>
      <c r="G713" s="38">
        <v>-8.5489283859999396</v>
      </c>
      <c r="H713" s="38">
        <v>125.555166086</v>
      </c>
      <c r="I713" s="38">
        <v>-8.5488886369999495</v>
      </c>
      <c r="J713" s="38">
        <v>125.55451929100001</v>
      </c>
      <c r="K713" s="49" t="s">
        <v>6</v>
      </c>
      <c r="L713" s="49" t="s">
        <v>213</v>
      </c>
      <c r="M713" s="42">
        <v>7.1387681956913002E-2</v>
      </c>
      <c r="N713" s="43">
        <v>3</v>
      </c>
      <c r="O713" s="48" t="s">
        <v>42</v>
      </c>
      <c r="P713" s="38" t="s">
        <v>42</v>
      </c>
      <c r="Q713" s="48" t="s">
        <v>42</v>
      </c>
    </row>
    <row r="714" spans="1:17">
      <c r="A714" s="38">
        <v>706</v>
      </c>
      <c r="B714" s="38" t="s">
        <v>1618</v>
      </c>
      <c r="C714" s="48" t="s">
        <v>1619</v>
      </c>
      <c r="D714" s="38" t="s">
        <v>41</v>
      </c>
      <c r="E714" s="38" t="s">
        <v>11</v>
      </c>
      <c r="F714" s="48" t="s">
        <v>1115</v>
      </c>
      <c r="G714" s="38">
        <v>-8.5498880499999395</v>
      </c>
      <c r="H714" s="38">
        <v>125.55612805299999</v>
      </c>
      <c r="I714" s="38">
        <v>-8.5513491139999491</v>
      </c>
      <c r="J714" s="38">
        <v>125.555723829</v>
      </c>
      <c r="K714" s="49" t="s">
        <v>6</v>
      </c>
      <c r="L714" s="49" t="s">
        <v>213</v>
      </c>
      <c r="M714" s="42">
        <v>0.188411603832281</v>
      </c>
      <c r="N714" s="43">
        <v>3.5</v>
      </c>
      <c r="O714" s="48" t="s">
        <v>42</v>
      </c>
      <c r="P714" s="38" t="s">
        <v>42</v>
      </c>
      <c r="Q714" s="48" t="s">
        <v>42</v>
      </c>
    </row>
    <row r="715" spans="1:17">
      <c r="A715" s="38">
        <v>707</v>
      </c>
      <c r="B715" s="38" t="s">
        <v>1620</v>
      </c>
      <c r="C715" s="48" t="s">
        <v>1621</v>
      </c>
      <c r="D715" s="38" t="s">
        <v>41</v>
      </c>
      <c r="E715" s="38" t="s">
        <v>11</v>
      </c>
      <c r="F715" s="48" t="s">
        <v>1115</v>
      </c>
      <c r="G715" s="38">
        <v>-8.5526294629999597</v>
      </c>
      <c r="H715" s="38">
        <v>125.548032643</v>
      </c>
      <c r="I715" s="38">
        <v>-8.5525225199999699</v>
      </c>
      <c r="J715" s="38">
        <v>125.547322061</v>
      </c>
      <c r="K715" s="49" t="s">
        <v>6</v>
      </c>
      <c r="L715" s="49" t="s">
        <v>213</v>
      </c>
      <c r="M715" s="42">
        <v>7.9361989153816398E-2</v>
      </c>
      <c r="N715" s="43">
        <v>3</v>
      </c>
      <c r="O715" s="48" t="s">
        <v>42</v>
      </c>
      <c r="P715" s="38" t="s">
        <v>42</v>
      </c>
      <c r="Q715" s="48" t="s">
        <v>42</v>
      </c>
    </row>
    <row r="716" spans="1:17">
      <c r="A716" s="38">
        <v>708</v>
      </c>
      <c r="B716" s="38" t="s">
        <v>1622</v>
      </c>
      <c r="C716" s="48" t="s">
        <v>1623</v>
      </c>
      <c r="D716" s="38" t="s">
        <v>41</v>
      </c>
      <c r="E716" s="38" t="s">
        <v>11</v>
      </c>
      <c r="F716" s="48" t="s">
        <v>1115</v>
      </c>
      <c r="G716" s="38">
        <v>-8.5522288999999301</v>
      </c>
      <c r="H716" s="38">
        <v>125.548073376</v>
      </c>
      <c r="I716" s="38">
        <v>-8.5525007479999395</v>
      </c>
      <c r="J716" s="38">
        <v>125.549579959</v>
      </c>
      <c r="K716" s="49" t="s">
        <v>6</v>
      </c>
      <c r="L716" s="49" t="s">
        <v>213</v>
      </c>
      <c r="M716" s="42">
        <v>0.16967786983555</v>
      </c>
      <c r="N716" s="43">
        <v>3</v>
      </c>
      <c r="O716" s="48" t="s">
        <v>42</v>
      </c>
      <c r="P716" s="38" t="s">
        <v>42</v>
      </c>
      <c r="Q716" s="48" t="s">
        <v>42</v>
      </c>
    </row>
    <row r="717" spans="1:17">
      <c r="A717" s="38">
        <v>709</v>
      </c>
      <c r="B717" s="38" t="s">
        <v>1624</v>
      </c>
      <c r="C717" s="48" t="s">
        <v>1625</v>
      </c>
      <c r="D717" s="38" t="s">
        <v>41</v>
      </c>
      <c r="E717" s="38" t="s">
        <v>11</v>
      </c>
      <c r="F717" s="48" t="s">
        <v>1115</v>
      </c>
      <c r="G717" s="38">
        <v>-8.5515220939999494</v>
      </c>
      <c r="H717" s="38">
        <v>125.548245587</v>
      </c>
      <c r="I717" s="38">
        <v>-8.5518421219999308</v>
      </c>
      <c r="J717" s="38">
        <v>125.54975633399999</v>
      </c>
      <c r="K717" s="49" t="s">
        <v>6</v>
      </c>
      <c r="L717" s="49" t="s">
        <v>213</v>
      </c>
      <c r="M717" s="42">
        <v>0.170283766922976</v>
      </c>
      <c r="N717" s="43">
        <v>4</v>
      </c>
      <c r="O717" s="48" t="s">
        <v>42</v>
      </c>
      <c r="P717" s="38" t="s">
        <v>42</v>
      </c>
      <c r="Q717" s="48" t="s">
        <v>42</v>
      </c>
    </row>
    <row r="718" spans="1:17">
      <c r="A718" s="38">
        <v>710</v>
      </c>
      <c r="B718" s="38" t="s">
        <v>1626</v>
      </c>
      <c r="C718" s="48" t="s">
        <v>1627</v>
      </c>
      <c r="D718" s="38" t="s">
        <v>41</v>
      </c>
      <c r="E718" s="38" t="s">
        <v>11</v>
      </c>
      <c r="F718" s="48" t="s">
        <v>1115</v>
      </c>
      <c r="G718" s="38">
        <v>-8.5516400519999305</v>
      </c>
      <c r="H718" s="38">
        <v>125.54979134</v>
      </c>
      <c r="I718" s="38">
        <v>-8.5522761959999798</v>
      </c>
      <c r="J718" s="38">
        <v>125.552747512</v>
      </c>
      <c r="K718" s="49" t="s">
        <v>6</v>
      </c>
      <c r="L718" s="49" t="s">
        <v>213</v>
      </c>
      <c r="M718" s="42">
        <v>0.33497074272516197</v>
      </c>
      <c r="N718" s="43">
        <v>3</v>
      </c>
      <c r="O718" s="48" t="s">
        <v>42</v>
      </c>
      <c r="P718" s="38" t="s">
        <v>42</v>
      </c>
      <c r="Q718" s="48" t="s">
        <v>42</v>
      </c>
    </row>
    <row r="719" spans="1:17">
      <c r="A719" s="38">
        <v>711</v>
      </c>
      <c r="B719" s="38" t="s">
        <v>1628</v>
      </c>
      <c r="C719" s="48" t="s">
        <v>1629</v>
      </c>
      <c r="D719" s="38" t="s">
        <v>41</v>
      </c>
      <c r="E719" s="38" t="s">
        <v>11</v>
      </c>
      <c r="F719" s="48" t="s">
        <v>1115</v>
      </c>
      <c r="G719" s="38">
        <v>-8.5505339169999406</v>
      </c>
      <c r="H719" s="38">
        <v>125.549906424</v>
      </c>
      <c r="I719" s="38">
        <v>-8.5504138769999294</v>
      </c>
      <c r="J719" s="38">
        <v>125.549300937</v>
      </c>
      <c r="K719" s="49" t="s">
        <v>6</v>
      </c>
      <c r="L719" s="49" t="s">
        <v>213</v>
      </c>
      <c r="M719" s="42">
        <v>6.8522169734083205E-2</v>
      </c>
      <c r="N719" s="43">
        <v>3.8</v>
      </c>
      <c r="O719" s="48" t="s">
        <v>42</v>
      </c>
      <c r="P719" s="38" t="s">
        <v>42</v>
      </c>
      <c r="Q719" s="48" t="s">
        <v>42</v>
      </c>
    </row>
    <row r="720" spans="1:17">
      <c r="A720" s="38">
        <v>712</v>
      </c>
      <c r="B720" s="38" t="s">
        <v>1630</v>
      </c>
      <c r="C720" s="48" t="s">
        <v>1631</v>
      </c>
      <c r="D720" s="38" t="s">
        <v>41</v>
      </c>
      <c r="E720" s="38" t="s">
        <v>11</v>
      </c>
      <c r="F720" s="48" t="s">
        <v>1115</v>
      </c>
      <c r="G720" s="38">
        <v>-8.5497241409999596</v>
      </c>
      <c r="H720" s="38">
        <v>125.550052708</v>
      </c>
      <c r="I720" s="38">
        <v>-8.5495635399999497</v>
      </c>
      <c r="J720" s="38">
        <v>125.548797271</v>
      </c>
      <c r="K720" s="38" t="s">
        <v>6</v>
      </c>
      <c r="L720" s="38" t="s">
        <v>213</v>
      </c>
      <c r="M720" s="42">
        <v>0.143174255903329</v>
      </c>
      <c r="N720" s="43">
        <v>3.5</v>
      </c>
      <c r="O720" s="48" t="s">
        <v>42</v>
      </c>
      <c r="P720" s="38" t="s">
        <v>42</v>
      </c>
      <c r="Q720" s="48" t="s">
        <v>42</v>
      </c>
    </row>
    <row r="721" spans="1:17">
      <c r="A721" s="38">
        <v>713</v>
      </c>
      <c r="B721" s="38" t="s">
        <v>1632</v>
      </c>
      <c r="C721" s="48" t="s">
        <v>1633</v>
      </c>
      <c r="D721" s="38" t="s">
        <v>41</v>
      </c>
      <c r="E721" s="38" t="s">
        <v>11</v>
      </c>
      <c r="F721" s="48" t="s">
        <v>1115</v>
      </c>
      <c r="G721" s="38">
        <v>-8.5489615289999392</v>
      </c>
      <c r="H721" s="38">
        <v>125.55048686400001</v>
      </c>
      <c r="I721" s="38">
        <v>-8.5487809379999398</v>
      </c>
      <c r="J721" s="38">
        <v>125.549759873</v>
      </c>
      <c r="K721" s="38" t="s">
        <v>6</v>
      </c>
      <c r="L721" s="38" t="s">
        <v>213</v>
      </c>
      <c r="M721" s="42">
        <v>8.2878655978328206E-2</v>
      </c>
      <c r="N721" s="43">
        <v>4</v>
      </c>
      <c r="O721" s="48" t="s">
        <v>42</v>
      </c>
      <c r="P721" s="38" t="s">
        <v>42</v>
      </c>
      <c r="Q721" s="48" t="s">
        <v>42</v>
      </c>
    </row>
    <row r="722" spans="1:17">
      <c r="A722" s="38">
        <v>714</v>
      </c>
      <c r="B722" s="38" t="s">
        <v>1634</v>
      </c>
      <c r="C722" s="48" t="s">
        <v>1635</v>
      </c>
      <c r="D722" s="38" t="s">
        <v>41</v>
      </c>
      <c r="E722" s="38" t="s">
        <v>11</v>
      </c>
      <c r="F722" s="48" t="s">
        <v>1256</v>
      </c>
      <c r="G722" s="38">
        <v>-8.5489285499999692</v>
      </c>
      <c r="H722" s="38">
        <v>125.662378461</v>
      </c>
      <c r="I722" s="38">
        <v>-8.5478957229999502</v>
      </c>
      <c r="J722" s="38">
        <v>125.66244966799999</v>
      </c>
      <c r="K722" s="38" t="s">
        <v>6</v>
      </c>
      <c r="L722" s="38" t="s">
        <v>213</v>
      </c>
      <c r="M722" s="42">
        <v>0.11705857295988301</v>
      </c>
      <c r="N722" s="43">
        <v>3</v>
      </c>
      <c r="O722" s="48" t="s">
        <v>42</v>
      </c>
      <c r="P722" s="38" t="s">
        <v>42</v>
      </c>
      <c r="Q722" s="48" t="s">
        <v>42</v>
      </c>
    </row>
    <row r="723" spans="1:17">
      <c r="A723" s="38">
        <v>715</v>
      </c>
      <c r="B723" s="38" t="s">
        <v>1636</v>
      </c>
      <c r="C723" s="48" t="s">
        <v>1637</v>
      </c>
      <c r="D723" s="38" t="s">
        <v>41</v>
      </c>
      <c r="E723" s="38" t="s">
        <v>11</v>
      </c>
      <c r="F723" s="48" t="s">
        <v>1115</v>
      </c>
      <c r="G723" s="38">
        <v>-8.5460146519999398</v>
      </c>
      <c r="H723" s="38">
        <v>125.660833028</v>
      </c>
      <c r="I723" s="38">
        <v>-8.5400170669999493</v>
      </c>
      <c r="J723" s="38">
        <v>125.663672859</v>
      </c>
      <c r="K723" s="38" t="s">
        <v>6</v>
      </c>
      <c r="L723" s="38" t="s">
        <v>213</v>
      </c>
      <c r="M723" s="42">
        <v>0.78123747990042303</v>
      </c>
      <c r="N723" s="43">
        <v>3</v>
      </c>
      <c r="O723" s="48" t="s">
        <v>42</v>
      </c>
      <c r="P723" s="38" t="s">
        <v>42</v>
      </c>
      <c r="Q723" s="48" t="s">
        <v>42</v>
      </c>
    </row>
    <row r="724" spans="1:17">
      <c r="A724" s="38">
        <v>716</v>
      </c>
      <c r="B724" s="38" t="s">
        <v>1636</v>
      </c>
      <c r="C724" s="48" t="s">
        <v>1637</v>
      </c>
      <c r="D724" s="38" t="s">
        <v>41</v>
      </c>
      <c r="E724" s="38" t="s">
        <v>11</v>
      </c>
      <c r="F724" s="48" t="s">
        <v>1115</v>
      </c>
      <c r="G724" s="38">
        <v>-8.5512893869999402</v>
      </c>
      <c r="H724" s="38">
        <v>125.548261963</v>
      </c>
      <c r="I724" s="38">
        <v>-8.5506963219999594</v>
      </c>
      <c r="J724" s="38">
        <v>125.548605839</v>
      </c>
      <c r="K724" s="38" t="s">
        <v>6</v>
      </c>
      <c r="L724" s="38" t="s">
        <v>213</v>
      </c>
      <c r="M724" s="42">
        <v>0.19880816387355599</v>
      </c>
      <c r="N724" s="43">
        <v>3</v>
      </c>
      <c r="O724" s="48" t="s">
        <v>42</v>
      </c>
      <c r="P724" s="9" t="s">
        <v>42</v>
      </c>
      <c r="Q724" s="48" t="s">
        <v>42</v>
      </c>
    </row>
    <row r="725" spans="1:17">
      <c r="A725" s="38">
        <v>717</v>
      </c>
      <c r="B725" s="38" t="s">
        <v>1638</v>
      </c>
      <c r="C725" s="48" t="s">
        <v>1639</v>
      </c>
      <c r="D725" s="38" t="s">
        <v>41</v>
      </c>
      <c r="E725" s="38" t="s">
        <v>11</v>
      </c>
      <c r="F725" s="48" t="s">
        <v>1115</v>
      </c>
      <c r="G725" s="38">
        <v>-8.5411926589999307</v>
      </c>
      <c r="H725" s="38">
        <v>125.660297814</v>
      </c>
      <c r="I725" s="38">
        <v>-8.5413751929999595</v>
      </c>
      <c r="J725" s="38">
        <v>125.659766346</v>
      </c>
      <c r="K725" s="38" t="s">
        <v>6</v>
      </c>
      <c r="L725" s="38" t="s">
        <v>213</v>
      </c>
      <c r="M725" s="42">
        <v>6.2018342214734103E-2</v>
      </c>
      <c r="N725" s="43">
        <v>4</v>
      </c>
      <c r="O725" s="48" t="s">
        <v>42</v>
      </c>
      <c r="P725" s="38" t="s">
        <v>42</v>
      </c>
      <c r="Q725" s="48" t="s">
        <v>42</v>
      </c>
    </row>
    <row r="726" spans="1:17">
      <c r="A726" s="38">
        <v>718</v>
      </c>
      <c r="B726" s="38" t="s">
        <v>1638</v>
      </c>
      <c r="C726" s="48" t="s">
        <v>1639</v>
      </c>
      <c r="D726" s="38" t="s">
        <v>41</v>
      </c>
      <c r="E726" s="38" t="s">
        <v>11</v>
      </c>
      <c r="F726" s="48" t="s">
        <v>1115</v>
      </c>
      <c r="G726" s="38">
        <v>-8.5495671359999506</v>
      </c>
      <c r="H726" s="38">
        <v>125.550255851</v>
      </c>
      <c r="I726" s="38">
        <v>-8.5495188199999497</v>
      </c>
      <c r="J726" s="38">
        <v>125.551119191</v>
      </c>
      <c r="K726" s="38" t="s">
        <v>6</v>
      </c>
      <c r="L726" s="38" t="s">
        <v>213</v>
      </c>
      <c r="M726" s="42">
        <v>0.10910220680449401</v>
      </c>
      <c r="N726" s="43">
        <v>4</v>
      </c>
      <c r="O726" s="48" t="s">
        <v>42</v>
      </c>
      <c r="P726" s="38" t="s">
        <v>42</v>
      </c>
      <c r="Q726" s="48" t="s">
        <v>42</v>
      </c>
    </row>
    <row r="727" spans="1:17">
      <c r="A727" s="38">
        <v>719</v>
      </c>
      <c r="B727" s="38" t="s">
        <v>1640</v>
      </c>
      <c r="C727" s="48" t="s">
        <v>1641</v>
      </c>
      <c r="D727" s="38" t="s">
        <v>41</v>
      </c>
      <c r="E727" s="38" t="s">
        <v>11</v>
      </c>
      <c r="F727" s="48" t="s">
        <v>1115</v>
      </c>
      <c r="G727" s="38">
        <v>-8.5446342499999393</v>
      </c>
      <c r="H727" s="38">
        <v>125.660323034</v>
      </c>
      <c r="I727" s="38">
        <v>-8.5446753679999592</v>
      </c>
      <c r="J727" s="38">
        <v>125.657031604</v>
      </c>
      <c r="K727" s="38" t="s">
        <v>6</v>
      </c>
      <c r="L727" s="38" t="s">
        <v>213</v>
      </c>
      <c r="M727" s="42">
        <v>0.99566086560259004</v>
      </c>
      <c r="N727" s="43">
        <v>3</v>
      </c>
      <c r="O727" s="48" t="s">
        <v>42</v>
      </c>
      <c r="P727" s="9" t="s">
        <v>42</v>
      </c>
      <c r="Q727" s="48" t="s">
        <v>42</v>
      </c>
    </row>
    <row r="728" spans="1:17">
      <c r="A728" s="38">
        <v>720</v>
      </c>
      <c r="B728" s="38" t="s">
        <v>1640</v>
      </c>
      <c r="C728" s="48" t="s">
        <v>1641</v>
      </c>
      <c r="D728" s="38" t="s">
        <v>41</v>
      </c>
      <c r="E728" s="38" t="s">
        <v>11</v>
      </c>
      <c r="F728" s="48" t="s">
        <v>1115</v>
      </c>
      <c r="G728" s="38">
        <v>-8.5519994469999592</v>
      </c>
      <c r="H728" s="38">
        <v>125.552770892</v>
      </c>
      <c r="I728" s="38">
        <v>-8.5516986309999705</v>
      </c>
      <c r="J728" s="38">
        <v>125.552838489</v>
      </c>
      <c r="K728" s="38" t="s">
        <v>6</v>
      </c>
      <c r="L728" s="38" t="s">
        <v>213</v>
      </c>
      <c r="M728" s="42">
        <v>0.13961883097636099</v>
      </c>
      <c r="N728" s="43">
        <v>3</v>
      </c>
      <c r="O728" s="48" t="s">
        <v>42</v>
      </c>
      <c r="P728" s="9" t="s">
        <v>42</v>
      </c>
      <c r="Q728" s="48" t="s">
        <v>42</v>
      </c>
    </row>
    <row r="729" spans="1:17">
      <c r="A729" s="38">
        <v>721</v>
      </c>
      <c r="B729" s="38" t="s">
        <v>1642</v>
      </c>
      <c r="C729" s="48" t="s">
        <v>1643</v>
      </c>
      <c r="D729" s="38" t="s">
        <v>41</v>
      </c>
      <c r="E729" s="38" t="s">
        <v>11</v>
      </c>
      <c r="F729" s="48" t="s">
        <v>1500</v>
      </c>
      <c r="G729" s="38">
        <v>-8.5498847479999505</v>
      </c>
      <c r="H729" s="38">
        <v>125.558227665</v>
      </c>
      <c r="I729" s="38">
        <v>-8.5499023559999596</v>
      </c>
      <c r="J729" s="38">
        <v>125.559184382</v>
      </c>
      <c r="K729" s="38" t="s">
        <v>6</v>
      </c>
      <c r="L729" s="38" t="s">
        <v>213</v>
      </c>
      <c r="M729" s="42">
        <v>0.10541406760994</v>
      </c>
      <c r="N729" s="43">
        <v>3.5</v>
      </c>
      <c r="O729" s="48" t="s">
        <v>42</v>
      </c>
      <c r="P729" s="38" t="s">
        <v>42</v>
      </c>
      <c r="Q729" s="48" t="s">
        <v>42</v>
      </c>
    </row>
    <row r="730" spans="1:17">
      <c r="A730" s="38">
        <v>722</v>
      </c>
      <c r="B730" s="38" t="s">
        <v>1644</v>
      </c>
      <c r="C730" s="48" t="s">
        <v>1645</v>
      </c>
      <c r="D730" s="38" t="s">
        <v>41</v>
      </c>
      <c r="E730" s="38" t="s">
        <v>11</v>
      </c>
      <c r="F730" s="48" t="s">
        <v>1500</v>
      </c>
      <c r="G730" s="38">
        <v>-8.5493356769999291</v>
      </c>
      <c r="H730" s="38">
        <v>125.55825736600001</v>
      </c>
      <c r="I730" s="38">
        <v>-8.54936151199996</v>
      </c>
      <c r="J730" s="38">
        <v>125.559233096</v>
      </c>
      <c r="K730" s="38" t="s">
        <v>6</v>
      </c>
      <c r="L730" s="38" t="s">
        <v>213</v>
      </c>
      <c r="M730" s="42">
        <v>0.107538433140387</v>
      </c>
      <c r="N730" s="43">
        <v>3</v>
      </c>
      <c r="O730" s="48" t="s">
        <v>42</v>
      </c>
      <c r="P730" s="38" t="s">
        <v>42</v>
      </c>
      <c r="Q730" s="48" t="s">
        <v>42</v>
      </c>
    </row>
    <row r="731" spans="1:17">
      <c r="A731" s="38">
        <v>723</v>
      </c>
      <c r="B731" s="38" t="s">
        <v>1646</v>
      </c>
      <c r="C731" s="48" t="s">
        <v>1647</v>
      </c>
      <c r="D731" s="38" t="s">
        <v>41</v>
      </c>
      <c r="E731" s="38" t="s">
        <v>11</v>
      </c>
      <c r="F731" s="48" t="s">
        <v>1115</v>
      </c>
      <c r="G731" s="38">
        <v>-8.5491620259999799</v>
      </c>
      <c r="H731" s="38">
        <v>125.55590107800001</v>
      </c>
      <c r="I731" s="38">
        <v>-8.54981920299997</v>
      </c>
      <c r="J731" s="38">
        <v>125.555891019</v>
      </c>
      <c r="K731" s="38" t="s">
        <v>6</v>
      </c>
      <c r="L731" s="38" t="s">
        <v>213</v>
      </c>
      <c r="M731" s="42">
        <v>7.2779127842994201E-2</v>
      </c>
      <c r="N731" s="43">
        <v>4</v>
      </c>
      <c r="O731" s="48" t="s">
        <v>42</v>
      </c>
      <c r="P731" s="38" t="s">
        <v>42</v>
      </c>
      <c r="Q731" s="48" t="s">
        <v>42</v>
      </c>
    </row>
    <row r="732" spans="1:17">
      <c r="A732" s="38">
        <v>724</v>
      </c>
      <c r="B732" s="38" t="s">
        <v>1648</v>
      </c>
      <c r="C732" s="48" t="s">
        <v>1649</v>
      </c>
      <c r="D732" s="38" t="s">
        <v>41</v>
      </c>
      <c r="E732" s="38" t="s">
        <v>11</v>
      </c>
      <c r="F732" s="48" t="s">
        <v>1500</v>
      </c>
      <c r="G732" s="38">
        <v>-8.5501086359999494</v>
      </c>
      <c r="H732" s="38">
        <v>125.55796198900001</v>
      </c>
      <c r="I732" s="38">
        <v>-8.5494180589999509</v>
      </c>
      <c r="J732" s="38">
        <v>125.55446885800001</v>
      </c>
      <c r="K732" s="38" t="s">
        <v>6</v>
      </c>
      <c r="L732" s="38" t="s">
        <v>213</v>
      </c>
      <c r="M732" s="42">
        <v>0.39442026401817698</v>
      </c>
      <c r="N732" s="43">
        <v>3</v>
      </c>
      <c r="O732" s="48" t="s">
        <v>42</v>
      </c>
      <c r="P732" s="9" t="s">
        <v>42</v>
      </c>
      <c r="Q732" s="48" t="s">
        <v>42</v>
      </c>
    </row>
    <row r="733" spans="1:17">
      <c r="A733" s="38">
        <v>725</v>
      </c>
      <c r="B733" s="38" t="s">
        <v>1650</v>
      </c>
      <c r="C733" s="48" t="s">
        <v>1651</v>
      </c>
      <c r="D733" s="38" t="s">
        <v>41</v>
      </c>
      <c r="E733" s="38" t="s">
        <v>11</v>
      </c>
      <c r="F733" s="48" t="s">
        <v>1500</v>
      </c>
      <c r="G733" s="38">
        <v>-8.5468584799999707</v>
      </c>
      <c r="H733" s="38">
        <v>125.549236978</v>
      </c>
      <c r="I733" s="38">
        <v>-8.5477117239999494</v>
      </c>
      <c r="J733" s="38">
        <v>125.549176712</v>
      </c>
      <c r="K733" s="38" t="s">
        <v>6</v>
      </c>
      <c r="L733" s="38" t="s">
        <v>213</v>
      </c>
      <c r="M733" s="42">
        <v>9.6081493102882304E-2</v>
      </c>
      <c r="N733" s="43">
        <v>4</v>
      </c>
      <c r="O733" s="48" t="s">
        <v>42</v>
      </c>
      <c r="P733" s="38" t="s">
        <v>42</v>
      </c>
      <c r="Q733" s="48" t="s">
        <v>42</v>
      </c>
    </row>
    <row r="734" spans="1:17">
      <c r="A734" s="38">
        <v>726</v>
      </c>
      <c r="B734" s="38" t="s">
        <v>1652</v>
      </c>
      <c r="C734" s="48" t="s">
        <v>1653</v>
      </c>
      <c r="D734" s="38" t="s">
        <v>41</v>
      </c>
      <c r="E734" s="38" t="s">
        <v>11</v>
      </c>
      <c r="F734" s="48" t="s">
        <v>1115</v>
      </c>
      <c r="G734" s="38">
        <v>-8.5543391709999792</v>
      </c>
      <c r="H734" s="38">
        <v>125.599378273</v>
      </c>
      <c r="I734" s="38">
        <v>-8.5542257389999499</v>
      </c>
      <c r="J734" s="38">
        <v>125.601088975</v>
      </c>
      <c r="K734" s="38" t="s">
        <v>6</v>
      </c>
      <c r="L734" s="38" t="s">
        <v>213</v>
      </c>
      <c r="M734" s="42">
        <v>0.195343765706985</v>
      </c>
      <c r="N734" s="43">
        <v>3</v>
      </c>
      <c r="O734" s="48" t="s">
        <v>42</v>
      </c>
      <c r="P734" s="9" t="s">
        <v>42</v>
      </c>
      <c r="Q734" s="48" t="s">
        <v>42</v>
      </c>
    </row>
    <row r="735" spans="1:17">
      <c r="A735" s="38">
        <v>727</v>
      </c>
      <c r="B735" s="38" t="s">
        <v>1654</v>
      </c>
      <c r="C735" s="48" t="s">
        <v>1655</v>
      </c>
      <c r="D735" s="38" t="s">
        <v>41</v>
      </c>
      <c r="E735" s="38" t="s">
        <v>11</v>
      </c>
      <c r="F735" s="48" t="s">
        <v>1115</v>
      </c>
      <c r="G735" s="38">
        <v>-8.5620667949999607</v>
      </c>
      <c r="H735" s="38">
        <v>125.52861926</v>
      </c>
      <c r="I735" s="38">
        <v>-8.5721691949999599</v>
      </c>
      <c r="J735" s="38">
        <v>125.530225143</v>
      </c>
      <c r="K735" s="38" t="s">
        <v>6</v>
      </c>
      <c r="L735" s="38" t="s">
        <v>213</v>
      </c>
      <c r="M735" s="42">
        <v>1.26171069552936</v>
      </c>
      <c r="N735" s="43">
        <v>3.5</v>
      </c>
      <c r="O735" s="48" t="s">
        <v>42</v>
      </c>
      <c r="P735" s="38" t="s">
        <v>42</v>
      </c>
      <c r="Q735" s="48" t="s">
        <v>42</v>
      </c>
    </row>
    <row r="736" spans="1:17">
      <c r="A736" s="38">
        <v>728</v>
      </c>
      <c r="B736" s="38" t="s">
        <v>1656</v>
      </c>
      <c r="C736" s="48" t="s">
        <v>1657</v>
      </c>
      <c r="D736" s="38" t="s">
        <v>41</v>
      </c>
      <c r="E736" s="38" t="s">
        <v>11</v>
      </c>
      <c r="F736" s="48" t="s">
        <v>1115</v>
      </c>
      <c r="G736" s="38">
        <v>-8.5630605949999694</v>
      </c>
      <c r="H736" s="38">
        <v>125.52856606</v>
      </c>
      <c r="I736" s="38">
        <v>-8.5670103179999693</v>
      </c>
      <c r="J736" s="38">
        <v>125.52516463000001</v>
      </c>
      <c r="K736" s="38" t="s">
        <v>6</v>
      </c>
      <c r="L736" s="38" t="s">
        <v>213</v>
      </c>
      <c r="M736" s="42">
        <v>0.612750971558087</v>
      </c>
      <c r="N736" s="43">
        <v>3.5</v>
      </c>
      <c r="O736" s="48" t="s">
        <v>42</v>
      </c>
      <c r="P736" s="38" t="s">
        <v>42</v>
      </c>
      <c r="Q736" s="48" t="s">
        <v>42</v>
      </c>
    </row>
    <row r="737" spans="1:17">
      <c r="A737" s="38">
        <v>729</v>
      </c>
      <c r="B737" s="38" t="s">
        <v>1658</v>
      </c>
      <c r="C737" s="48" t="s">
        <v>1659</v>
      </c>
      <c r="D737" s="38" t="s">
        <v>41</v>
      </c>
      <c r="E737" s="38" t="s">
        <v>11</v>
      </c>
      <c r="F737" s="48" t="s">
        <v>1115</v>
      </c>
      <c r="G737" s="38">
        <v>-8.5653659689999699</v>
      </c>
      <c r="H737" s="38">
        <v>125.528355187</v>
      </c>
      <c r="I737" s="38">
        <v>-8.5664633139999804</v>
      </c>
      <c r="J737" s="38">
        <v>125.52771245</v>
      </c>
      <c r="K737" s="38" t="s">
        <v>6</v>
      </c>
      <c r="L737" s="38" t="s">
        <v>213</v>
      </c>
      <c r="M737" s="42">
        <v>0.14881896780137699</v>
      </c>
      <c r="N737" s="43">
        <v>2.5</v>
      </c>
      <c r="O737" s="48" t="s">
        <v>42</v>
      </c>
      <c r="P737" s="38" t="s">
        <v>42</v>
      </c>
      <c r="Q737" s="48" t="s">
        <v>42</v>
      </c>
    </row>
    <row r="738" spans="1:17">
      <c r="A738" s="38">
        <v>730</v>
      </c>
      <c r="B738" s="38" t="s">
        <v>1660</v>
      </c>
      <c r="C738" s="48" t="s">
        <v>1661</v>
      </c>
      <c r="D738" s="38" t="s">
        <v>41</v>
      </c>
      <c r="E738" s="38" t="s">
        <v>11</v>
      </c>
      <c r="F738" s="48" t="s">
        <v>1115</v>
      </c>
      <c r="G738" s="38">
        <v>-8.5659089429999504</v>
      </c>
      <c r="H738" s="38">
        <v>125.528488817</v>
      </c>
      <c r="I738" s="38">
        <v>-8.5670716869999506</v>
      </c>
      <c r="J738" s="38">
        <v>125.527537087</v>
      </c>
      <c r="K738" s="38" t="s">
        <v>6</v>
      </c>
      <c r="L738" s="38" t="s">
        <v>213</v>
      </c>
      <c r="M738" s="42">
        <v>0.172131950560372</v>
      </c>
      <c r="N738" s="43">
        <v>3</v>
      </c>
      <c r="O738" s="48" t="s">
        <v>42</v>
      </c>
      <c r="P738" s="38" t="s">
        <v>42</v>
      </c>
      <c r="Q738" s="48" t="s">
        <v>42</v>
      </c>
    </row>
    <row r="739" spans="1:17">
      <c r="A739" s="38">
        <v>731</v>
      </c>
      <c r="B739" s="38" t="s">
        <v>1662</v>
      </c>
      <c r="C739" s="48" t="s">
        <v>1663</v>
      </c>
      <c r="D739" s="38" t="s">
        <v>41</v>
      </c>
      <c r="E739" s="38" t="s">
        <v>11</v>
      </c>
      <c r="F739" s="48" t="s">
        <v>1115</v>
      </c>
      <c r="G739" s="38">
        <v>-8.5673223309999607</v>
      </c>
      <c r="H739" s="38">
        <v>125.528356832</v>
      </c>
      <c r="I739" s="38">
        <v>-8.5673336509999594</v>
      </c>
      <c r="J739" s="38">
        <v>125.526968504</v>
      </c>
      <c r="K739" s="38" t="s">
        <v>6</v>
      </c>
      <c r="L739" s="38" t="s">
        <v>213</v>
      </c>
      <c r="M739" s="42">
        <v>0.20350731878844999</v>
      </c>
      <c r="N739" s="43">
        <v>3</v>
      </c>
      <c r="O739" s="48" t="s">
        <v>42</v>
      </c>
      <c r="P739" s="38" t="s">
        <v>42</v>
      </c>
      <c r="Q739" s="48" t="s">
        <v>42</v>
      </c>
    </row>
    <row r="740" spans="1:17">
      <c r="A740" s="38">
        <v>732</v>
      </c>
      <c r="B740" s="38" t="s">
        <v>1664</v>
      </c>
      <c r="C740" s="48" t="s">
        <v>1665</v>
      </c>
      <c r="D740" s="38" t="s">
        <v>41</v>
      </c>
      <c r="E740" s="38" t="s">
        <v>11</v>
      </c>
      <c r="F740" s="48" t="s">
        <v>1115</v>
      </c>
      <c r="G740" s="38">
        <v>-8.5675775389999593</v>
      </c>
      <c r="H740" s="38">
        <v>125.527652876</v>
      </c>
      <c r="I740" s="38">
        <v>-8.5679319549999509</v>
      </c>
      <c r="J740" s="38">
        <v>125.527703317</v>
      </c>
      <c r="K740" s="38" t="s">
        <v>6</v>
      </c>
      <c r="L740" s="38" t="s">
        <v>213</v>
      </c>
      <c r="M740" s="42">
        <v>4.3000168882666799E-2</v>
      </c>
      <c r="N740" s="43">
        <v>2.5</v>
      </c>
      <c r="O740" s="48" t="s">
        <v>42</v>
      </c>
      <c r="P740" s="38" t="s">
        <v>42</v>
      </c>
      <c r="Q740" s="48" t="s">
        <v>42</v>
      </c>
    </row>
    <row r="741" spans="1:17">
      <c r="A741" s="38">
        <v>733</v>
      </c>
      <c r="B741" s="38" t="s">
        <v>1666</v>
      </c>
      <c r="C741" s="48" t="s">
        <v>1667</v>
      </c>
      <c r="D741" s="38" t="s">
        <v>41</v>
      </c>
      <c r="E741" s="38" t="s">
        <v>11</v>
      </c>
      <c r="F741" s="48" t="s">
        <v>1115</v>
      </c>
      <c r="G741" s="38">
        <v>-8.5678979069999706</v>
      </c>
      <c r="H741" s="38">
        <v>125.528352188</v>
      </c>
      <c r="I741" s="38">
        <v>-8.5685094049999293</v>
      </c>
      <c r="J741" s="38">
        <v>125.52770778199999</v>
      </c>
      <c r="K741" s="38" t="s">
        <v>6</v>
      </c>
      <c r="L741" s="38" t="s">
        <v>213</v>
      </c>
      <c r="M741" s="42">
        <v>9.9240219305409494E-2</v>
      </c>
      <c r="N741" s="43">
        <v>4</v>
      </c>
      <c r="O741" s="48" t="s">
        <v>42</v>
      </c>
      <c r="P741" s="38" t="s">
        <v>42</v>
      </c>
      <c r="Q741" s="48" t="s">
        <v>42</v>
      </c>
    </row>
    <row r="742" spans="1:17">
      <c r="A742" s="38">
        <v>734</v>
      </c>
      <c r="B742" s="38" t="s">
        <v>1668</v>
      </c>
      <c r="C742" s="48" t="s">
        <v>1669</v>
      </c>
      <c r="D742" s="38" t="s">
        <v>41</v>
      </c>
      <c r="E742" s="38" t="s">
        <v>11</v>
      </c>
      <c r="F742" s="48" t="s">
        <v>1115</v>
      </c>
      <c r="G742" s="38">
        <v>-8.5630152209999402</v>
      </c>
      <c r="H742" s="38">
        <v>125.528531808</v>
      </c>
      <c r="I742" s="38">
        <v>-8.5620972429999291</v>
      </c>
      <c r="J742" s="38">
        <v>125.523742106</v>
      </c>
      <c r="K742" s="38" t="s">
        <v>6</v>
      </c>
      <c r="L742" s="38" t="s">
        <v>213</v>
      </c>
      <c r="M742" s="42">
        <v>0.90179223583277002</v>
      </c>
      <c r="N742" s="43">
        <v>4</v>
      </c>
      <c r="O742" s="48" t="s">
        <v>42</v>
      </c>
      <c r="P742" s="38" t="s">
        <v>42</v>
      </c>
      <c r="Q742" s="48" t="s">
        <v>42</v>
      </c>
    </row>
    <row r="743" spans="1:17">
      <c r="A743" s="38">
        <v>735</v>
      </c>
      <c r="B743" s="38" t="s">
        <v>1670</v>
      </c>
      <c r="C743" s="48" t="s">
        <v>1671</v>
      </c>
      <c r="D743" s="38" t="s">
        <v>41</v>
      </c>
      <c r="E743" s="38" t="s">
        <v>11</v>
      </c>
      <c r="F743" s="48" t="s">
        <v>1115</v>
      </c>
      <c r="G743" s="38">
        <v>-8.5646378359999709</v>
      </c>
      <c r="H743" s="38">
        <v>125.52590581</v>
      </c>
      <c r="I743" s="38">
        <v>-8.5619623009999408</v>
      </c>
      <c r="J743" s="38">
        <v>125.52584573999999</v>
      </c>
      <c r="K743" s="38" t="s">
        <v>6</v>
      </c>
      <c r="L743" s="38" t="s">
        <v>213</v>
      </c>
      <c r="M743" s="42">
        <v>0.30464885115696699</v>
      </c>
      <c r="N743" s="43">
        <v>3</v>
      </c>
      <c r="O743" s="48" t="s">
        <v>42</v>
      </c>
      <c r="P743" s="38" t="s">
        <v>42</v>
      </c>
      <c r="Q743" s="48" t="s">
        <v>42</v>
      </c>
    </row>
    <row r="744" spans="1:17">
      <c r="A744" s="38">
        <v>736</v>
      </c>
      <c r="B744" s="38" t="s">
        <v>1672</v>
      </c>
      <c r="C744" s="48" t="s">
        <v>1673</v>
      </c>
      <c r="D744" s="38" t="s">
        <v>41</v>
      </c>
      <c r="E744" s="38" t="s">
        <v>11</v>
      </c>
      <c r="F744" s="48" t="s">
        <v>1115</v>
      </c>
      <c r="G744" s="38">
        <v>-8.5646019569999794</v>
      </c>
      <c r="H744" s="38">
        <v>125.52545834199999</v>
      </c>
      <c r="I744" s="38">
        <v>-8.5635392409999405</v>
      </c>
      <c r="J744" s="38">
        <v>125.525472713</v>
      </c>
      <c r="K744" s="38" t="s">
        <v>6</v>
      </c>
      <c r="L744" s="38" t="s">
        <v>213</v>
      </c>
      <c r="M744" s="42">
        <v>0.118038158854813</v>
      </c>
      <c r="N744" s="43">
        <v>2.5</v>
      </c>
      <c r="O744" s="48" t="s">
        <v>42</v>
      </c>
      <c r="P744" s="38" t="s">
        <v>42</v>
      </c>
      <c r="Q744" s="48" t="s">
        <v>42</v>
      </c>
    </row>
    <row r="745" spans="1:17">
      <c r="A745" s="38">
        <v>737</v>
      </c>
      <c r="B745" s="38" t="s">
        <v>1674</v>
      </c>
      <c r="C745" s="48" t="s">
        <v>1675</v>
      </c>
      <c r="D745" s="38" t="s">
        <v>41</v>
      </c>
      <c r="E745" s="38" t="s">
        <v>11</v>
      </c>
      <c r="F745" s="48" t="s">
        <v>1115</v>
      </c>
      <c r="G745" s="38">
        <v>-8.5542692169999608</v>
      </c>
      <c r="H745" s="38">
        <v>125.600627137</v>
      </c>
      <c r="I745" s="38">
        <v>-8.55535546099998</v>
      </c>
      <c r="J745" s="38">
        <v>125.60062685600001</v>
      </c>
      <c r="K745" s="38" t="s">
        <v>6</v>
      </c>
      <c r="L745" s="38" t="s">
        <v>213</v>
      </c>
      <c r="M745" s="42">
        <v>0.141440968937564</v>
      </c>
      <c r="N745" s="43">
        <v>3</v>
      </c>
      <c r="O745" s="48" t="s">
        <v>42</v>
      </c>
      <c r="P745" s="38" t="s">
        <v>42</v>
      </c>
      <c r="Q745" s="48" t="s">
        <v>42</v>
      </c>
    </row>
    <row r="746" spans="1:17">
      <c r="A746" s="38">
        <v>738</v>
      </c>
      <c r="B746" s="38" t="s">
        <v>1676</v>
      </c>
      <c r="C746" s="48" t="s">
        <v>1677</v>
      </c>
      <c r="D746" s="38" t="s">
        <v>41</v>
      </c>
      <c r="E746" s="38" t="s">
        <v>11</v>
      </c>
      <c r="F746" s="48" t="s">
        <v>1115</v>
      </c>
      <c r="G746" s="38">
        <v>-8.5646882989999504</v>
      </c>
      <c r="H746" s="38">
        <v>125.52509520300001</v>
      </c>
      <c r="I746" s="38">
        <v>-8.5633135929999806</v>
      </c>
      <c r="J746" s="38">
        <v>125.52500594599999</v>
      </c>
      <c r="K746" s="38" t="s">
        <v>6</v>
      </c>
      <c r="L746" s="38" t="s">
        <v>213</v>
      </c>
      <c r="M746" s="42">
        <v>0.15617173281079699</v>
      </c>
      <c r="N746" s="43">
        <v>2.5</v>
      </c>
      <c r="O746" s="48" t="s">
        <v>42</v>
      </c>
      <c r="P746" s="38" t="s">
        <v>42</v>
      </c>
      <c r="Q746" s="48" t="s">
        <v>42</v>
      </c>
    </row>
    <row r="747" spans="1:17">
      <c r="A747" s="38">
        <v>739</v>
      </c>
      <c r="B747" s="38" t="s">
        <v>1678</v>
      </c>
      <c r="C747" s="48" t="s">
        <v>1679</v>
      </c>
      <c r="D747" s="38" t="s">
        <v>41</v>
      </c>
      <c r="E747" s="38" t="s">
        <v>11</v>
      </c>
      <c r="F747" s="48" t="s">
        <v>1115</v>
      </c>
      <c r="G747" s="38">
        <v>-8.5645272479999299</v>
      </c>
      <c r="H747" s="38">
        <v>125.523529017</v>
      </c>
      <c r="I747" s="38">
        <v>-8.5659738259999507</v>
      </c>
      <c r="J747" s="38">
        <v>125.52357146999999</v>
      </c>
      <c r="K747" s="38" t="s">
        <v>6</v>
      </c>
      <c r="L747" s="38" t="s">
        <v>213</v>
      </c>
      <c r="M747" s="42">
        <v>0.18037777894312901</v>
      </c>
      <c r="N747" s="43">
        <v>3</v>
      </c>
      <c r="O747" s="48" t="s">
        <v>42</v>
      </c>
      <c r="P747" s="38" t="s">
        <v>42</v>
      </c>
      <c r="Q747" s="48" t="s">
        <v>42</v>
      </c>
    </row>
    <row r="748" spans="1:17">
      <c r="A748" s="38">
        <v>740</v>
      </c>
      <c r="B748" s="38" t="s">
        <v>1680</v>
      </c>
      <c r="C748" s="48" t="s">
        <v>1681</v>
      </c>
      <c r="D748" s="38" t="s">
        <v>41</v>
      </c>
      <c r="E748" s="38" t="s">
        <v>11</v>
      </c>
      <c r="F748" s="48" t="s">
        <v>1115</v>
      </c>
      <c r="G748" s="38">
        <v>-8.5648625419999593</v>
      </c>
      <c r="H748" s="38">
        <v>125.523329976</v>
      </c>
      <c r="I748" s="38">
        <v>-8.5653310339999393</v>
      </c>
      <c r="J748" s="38">
        <v>125.522812565</v>
      </c>
      <c r="K748" s="38" t="s">
        <v>6</v>
      </c>
      <c r="L748" s="38" t="s">
        <v>213</v>
      </c>
      <c r="M748" s="42">
        <v>7.9616315595652604E-2</v>
      </c>
      <c r="N748" s="43">
        <v>2.4</v>
      </c>
      <c r="O748" s="48" t="s">
        <v>42</v>
      </c>
      <c r="P748" s="38" t="s">
        <v>42</v>
      </c>
      <c r="Q748" s="48" t="s">
        <v>42</v>
      </c>
    </row>
    <row r="749" spans="1:17">
      <c r="A749" s="38">
        <v>741</v>
      </c>
      <c r="B749" s="38" t="s">
        <v>1682</v>
      </c>
      <c r="C749" s="48" t="s">
        <v>1683</v>
      </c>
      <c r="D749" s="38" t="s">
        <v>41</v>
      </c>
      <c r="E749" s="38" t="s">
        <v>11</v>
      </c>
      <c r="F749" s="48" t="s">
        <v>1115</v>
      </c>
      <c r="G749" s="38">
        <v>-8.5649630249999404</v>
      </c>
      <c r="H749" s="38">
        <v>125.52312795500001</v>
      </c>
      <c r="I749" s="38">
        <v>-8.5643253839999698</v>
      </c>
      <c r="J749" s="38">
        <v>125.52291951799999</v>
      </c>
      <c r="K749" s="38" t="s">
        <v>6</v>
      </c>
      <c r="L749" s="38" t="s">
        <v>213</v>
      </c>
      <c r="M749" s="42">
        <v>7.5996279085079804E-2</v>
      </c>
      <c r="N749" s="43">
        <v>2.4</v>
      </c>
      <c r="O749" s="48" t="s">
        <v>42</v>
      </c>
      <c r="P749" s="38" t="s">
        <v>42</v>
      </c>
      <c r="Q749" s="48" t="s">
        <v>42</v>
      </c>
    </row>
    <row r="750" spans="1:17">
      <c r="A750" s="38">
        <v>742</v>
      </c>
      <c r="B750" s="38" t="s">
        <v>1684</v>
      </c>
      <c r="C750" s="48" t="s">
        <v>1685</v>
      </c>
      <c r="D750" s="38" t="s">
        <v>41</v>
      </c>
      <c r="E750" s="38" t="s">
        <v>11</v>
      </c>
      <c r="F750" s="48" t="s">
        <v>1115</v>
      </c>
      <c r="G750" s="38">
        <v>-8.5633000959999794</v>
      </c>
      <c r="H750" s="38">
        <v>125.523708661</v>
      </c>
      <c r="I750" s="38">
        <v>-8.5627905309999601</v>
      </c>
      <c r="J750" s="38">
        <v>125.52574999399999</v>
      </c>
      <c r="K750" s="38" t="s">
        <v>6</v>
      </c>
      <c r="L750" s="38" t="s">
        <v>213</v>
      </c>
      <c r="M750" s="42">
        <v>0.260913173678749</v>
      </c>
      <c r="N750" s="43">
        <v>3.4</v>
      </c>
      <c r="O750" s="48" t="s">
        <v>42</v>
      </c>
      <c r="P750" s="38" t="s">
        <v>42</v>
      </c>
      <c r="Q750" s="48" t="s">
        <v>42</v>
      </c>
    </row>
    <row r="751" spans="1:17">
      <c r="A751" s="38">
        <v>743</v>
      </c>
      <c r="B751" s="38" t="s">
        <v>1686</v>
      </c>
      <c r="C751" s="48" t="s">
        <v>1687</v>
      </c>
      <c r="D751" s="38" t="s">
        <v>41</v>
      </c>
      <c r="E751" s="38" t="s">
        <v>11</v>
      </c>
      <c r="F751" s="48" t="s">
        <v>1115</v>
      </c>
      <c r="G751" s="38">
        <v>-8.5625682929999698</v>
      </c>
      <c r="H751" s="38">
        <v>125.52387953100001</v>
      </c>
      <c r="I751" s="38">
        <v>-8.5625360449999395</v>
      </c>
      <c r="J751" s="38">
        <v>125.524997813</v>
      </c>
      <c r="K751" s="38" t="s">
        <v>6</v>
      </c>
      <c r="L751" s="38" t="s">
        <v>213</v>
      </c>
      <c r="M751" s="42">
        <v>0.123499588560419</v>
      </c>
      <c r="N751" s="43">
        <v>2.5</v>
      </c>
      <c r="O751" s="48" t="s">
        <v>42</v>
      </c>
      <c r="P751" s="38" t="s">
        <v>42</v>
      </c>
      <c r="Q751" s="48" t="s">
        <v>42</v>
      </c>
    </row>
    <row r="752" spans="1:17">
      <c r="A752" s="38">
        <v>744</v>
      </c>
      <c r="B752" s="38" t="s">
        <v>1688</v>
      </c>
      <c r="C752" s="48" t="s">
        <v>1689</v>
      </c>
      <c r="D752" s="38" t="s">
        <v>41</v>
      </c>
      <c r="E752" s="38" t="s">
        <v>11</v>
      </c>
      <c r="F752" s="48" t="s">
        <v>1115</v>
      </c>
      <c r="G752" s="38">
        <v>-8.5615615789999406</v>
      </c>
      <c r="H752" s="38">
        <v>125.53205341100001</v>
      </c>
      <c r="I752" s="38">
        <v>-8.5636974759999607</v>
      </c>
      <c r="J752" s="38">
        <v>125.530842764</v>
      </c>
      <c r="K752" s="38" t="s">
        <v>6</v>
      </c>
      <c r="L752" s="38" t="s">
        <v>213</v>
      </c>
      <c r="M752" s="42">
        <v>0.28197258134799802</v>
      </c>
      <c r="N752" s="43">
        <v>3</v>
      </c>
      <c r="O752" s="48" t="s">
        <v>42</v>
      </c>
      <c r="P752" s="38" t="s">
        <v>42</v>
      </c>
      <c r="Q752" s="48" t="s">
        <v>42</v>
      </c>
    </row>
    <row r="753" spans="1:17">
      <c r="A753" s="38">
        <v>745</v>
      </c>
      <c r="B753" s="38" t="s">
        <v>1690</v>
      </c>
      <c r="C753" s="48" t="s">
        <v>1691</v>
      </c>
      <c r="D753" s="38" t="s">
        <v>41</v>
      </c>
      <c r="E753" s="38" t="s">
        <v>11</v>
      </c>
      <c r="F753" s="48" t="s">
        <v>1115</v>
      </c>
      <c r="G753" s="38">
        <v>-8.5616341579999506</v>
      </c>
      <c r="H753" s="38">
        <v>125.531394699</v>
      </c>
      <c r="I753" s="38">
        <v>-8.5622689299999593</v>
      </c>
      <c r="J753" s="38">
        <v>125.531307782</v>
      </c>
      <c r="K753" s="38" t="s">
        <v>6</v>
      </c>
      <c r="L753" s="38" t="s">
        <v>213</v>
      </c>
      <c r="M753" s="42">
        <v>7.1163434073276702E-2</v>
      </c>
      <c r="N753" s="43">
        <v>2.5</v>
      </c>
      <c r="O753" s="48" t="s">
        <v>42</v>
      </c>
      <c r="P753" s="38" t="s">
        <v>42</v>
      </c>
      <c r="Q753" s="48" t="s">
        <v>42</v>
      </c>
    </row>
    <row r="754" spans="1:17">
      <c r="A754" s="38">
        <v>746</v>
      </c>
      <c r="B754" s="38" t="s">
        <v>1692</v>
      </c>
      <c r="C754" s="48" t="s">
        <v>1693</v>
      </c>
      <c r="D754" s="38" t="s">
        <v>41</v>
      </c>
      <c r="E754" s="38" t="s">
        <v>11</v>
      </c>
      <c r="F754" s="48" t="s">
        <v>1500</v>
      </c>
      <c r="G754" s="38">
        <v>-8.5540538769999408</v>
      </c>
      <c r="H754" s="38">
        <v>125.549338586</v>
      </c>
      <c r="I754" s="38">
        <v>-8.5480151939999605</v>
      </c>
      <c r="J754" s="38">
        <v>125.552687955</v>
      </c>
      <c r="K754" s="38" t="s">
        <v>6</v>
      </c>
      <c r="L754" s="38" t="s">
        <v>213</v>
      </c>
      <c r="M754" s="42">
        <v>0.95044693423045201</v>
      </c>
      <c r="N754" s="43">
        <v>4.5</v>
      </c>
      <c r="O754" s="48" t="s">
        <v>42</v>
      </c>
      <c r="P754" s="38" t="s">
        <v>42</v>
      </c>
      <c r="Q754" s="48" t="s">
        <v>42</v>
      </c>
    </row>
    <row r="755" spans="1:17">
      <c r="A755" s="38">
        <v>747</v>
      </c>
      <c r="B755" s="38" t="s">
        <v>1694</v>
      </c>
      <c r="C755" s="48" t="s">
        <v>1695</v>
      </c>
      <c r="D755" s="38" t="s">
        <v>41</v>
      </c>
      <c r="E755" s="38" t="s">
        <v>11</v>
      </c>
      <c r="F755" s="48" t="s">
        <v>1115</v>
      </c>
      <c r="G755" s="38">
        <v>-8.5617825029999608</v>
      </c>
      <c r="H755" s="38">
        <v>125.530432093</v>
      </c>
      <c r="I755" s="38">
        <v>-8.5636280409999603</v>
      </c>
      <c r="J755" s="38">
        <v>125.530245455</v>
      </c>
      <c r="K755" s="38" t="s">
        <v>6</v>
      </c>
      <c r="L755" s="38" t="s">
        <v>213</v>
      </c>
      <c r="M755" s="42">
        <v>0.205312772457238</v>
      </c>
      <c r="N755" s="43">
        <v>4</v>
      </c>
      <c r="O755" s="48" t="s">
        <v>42</v>
      </c>
      <c r="P755" s="38" t="s">
        <v>42</v>
      </c>
      <c r="Q755" s="48" t="s">
        <v>42</v>
      </c>
    </row>
    <row r="756" spans="1:17">
      <c r="A756" s="38">
        <v>748</v>
      </c>
      <c r="B756" s="38" t="s">
        <v>1696</v>
      </c>
      <c r="C756" s="48" t="s">
        <v>1697</v>
      </c>
      <c r="D756" s="38" t="s">
        <v>41</v>
      </c>
      <c r="E756" s="38" t="s">
        <v>11</v>
      </c>
      <c r="F756" s="48" t="s">
        <v>1115</v>
      </c>
      <c r="G756" s="38">
        <v>-8.5621739379999404</v>
      </c>
      <c r="H756" s="38">
        <v>125.530390606</v>
      </c>
      <c r="I756" s="38">
        <v>-8.5630660839999599</v>
      </c>
      <c r="J756" s="38">
        <v>125.53101844</v>
      </c>
      <c r="K756" s="38" t="s">
        <v>6</v>
      </c>
      <c r="L756" s="38" t="s">
        <v>213</v>
      </c>
      <c r="M756" s="42">
        <v>0.122239508267344</v>
      </c>
      <c r="N756" s="43">
        <v>2.5</v>
      </c>
      <c r="O756" s="48" t="s">
        <v>42</v>
      </c>
      <c r="P756" s="38" t="s">
        <v>42</v>
      </c>
      <c r="Q756" s="48" t="s">
        <v>42</v>
      </c>
    </row>
    <row r="757" spans="1:17">
      <c r="A757" s="38">
        <v>749</v>
      </c>
      <c r="B757" s="38" t="s">
        <v>1698</v>
      </c>
      <c r="C757" s="48" t="s">
        <v>1699</v>
      </c>
      <c r="D757" s="38" t="s">
        <v>41</v>
      </c>
      <c r="E757" s="38" t="s">
        <v>11</v>
      </c>
      <c r="F757" s="48" t="s">
        <v>1115</v>
      </c>
      <c r="G757" s="38">
        <v>-8.5619132539999292</v>
      </c>
      <c r="H757" s="38">
        <v>125.529646818</v>
      </c>
      <c r="I757" s="38">
        <v>-8.5629708419999702</v>
      </c>
      <c r="J757" s="38">
        <v>125.52899695000001</v>
      </c>
      <c r="K757" s="38" t="s">
        <v>6</v>
      </c>
      <c r="L757" s="38" t="s">
        <v>213</v>
      </c>
      <c r="M757" s="42">
        <v>0.14760211481715799</v>
      </c>
      <c r="N757" s="43">
        <v>3.5</v>
      </c>
      <c r="O757" s="48" t="s">
        <v>42</v>
      </c>
      <c r="P757" s="38" t="s">
        <v>42</v>
      </c>
      <c r="Q757" s="48" t="s">
        <v>42</v>
      </c>
    </row>
    <row r="758" spans="1:17">
      <c r="A758" s="38">
        <v>750</v>
      </c>
      <c r="B758" s="38" t="s">
        <v>1700</v>
      </c>
      <c r="C758" s="48" t="s">
        <v>1701</v>
      </c>
      <c r="D758" s="38" t="s">
        <v>41</v>
      </c>
      <c r="E758" s="38" t="s">
        <v>11</v>
      </c>
      <c r="F758" s="48" t="s">
        <v>1115</v>
      </c>
      <c r="G758" s="38">
        <v>-8.5491969199999307</v>
      </c>
      <c r="H758" s="38">
        <v>125.528272047</v>
      </c>
      <c r="I758" s="38">
        <v>-8.5501555459999299</v>
      </c>
      <c r="J758" s="38">
        <v>125.529223809</v>
      </c>
      <c r="K758" s="38" t="s">
        <v>6</v>
      </c>
      <c r="L758" s="38" t="s">
        <v>213</v>
      </c>
      <c r="M758" s="42">
        <v>0.210074063688927</v>
      </c>
      <c r="N758" s="43">
        <v>3</v>
      </c>
      <c r="O758" s="48" t="s">
        <v>42</v>
      </c>
      <c r="P758" s="38" t="s">
        <v>42</v>
      </c>
      <c r="Q758" s="48" t="s">
        <v>42</v>
      </c>
    </row>
    <row r="759" spans="1:17">
      <c r="A759" s="38">
        <v>751</v>
      </c>
      <c r="B759" s="38" t="s">
        <v>1702</v>
      </c>
      <c r="C759" s="48" t="s">
        <v>1703</v>
      </c>
      <c r="D759" s="38" t="s">
        <v>41</v>
      </c>
      <c r="E759" s="38" t="s">
        <v>11</v>
      </c>
      <c r="F759" s="48" t="s">
        <v>1115</v>
      </c>
      <c r="G759" s="38">
        <v>-8.5505771689999506</v>
      </c>
      <c r="H759" s="38">
        <v>125.528246055</v>
      </c>
      <c r="I759" s="38">
        <v>-8.5491953529999591</v>
      </c>
      <c r="J759" s="38">
        <v>125.532340674</v>
      </c>
      <c r="K759" s="38" t="s">
        <v>6</v>
      </c>
      <c r="L759" s="38" t="s">
        <v>213</v>
      </c>
      <c r="M759" s="42">
        <v>0.49436270098871798</v>
      </c>
      <c r="N759" s="43">
        <v>4</v>
      </c>
      <c r="O759" s="48" t="s">
        <v>42</v>
      </c>
      <c r="P759" s="38" t="s">
        <v>42</v>
      </c>
      <c r="Q759" s="48" t="s">
        <v>42</v>
      </c>
    </row>
    <row r="760" spans="1:17">
      <c r="A760" s="38">
        <v>752</v>
      </c>
      <c r="B760" s="38" t="s">
        <v>1704</v>
      </c>
      <c r="C760" s="48" t="s">
        <v>1705</v>
      </c>
      <c r="D760" s="38" t="s">
        <v>41</v>
      </c>
      <c r="E760" s="38" t="s">
        <v>11</v>
      </c>
      <c r="F760" s="48" t="s">
        <v>1115</v>
      </c>
      <c r="G760" s="38">
        <v>-8.5457959059999702</v>
      </c>
      <c r="H760" s="38">
        <v>125.532593365</v>
      </c>
      <c r="I760" s="38">
        <v>-8.5536959369999295</v>
      </c>
      <c r="J760" s="38">
        <v>125.53223218399999</v>
      </c>
      <c r="K760" s="38" t="s">
        <v>6</v>
      </c>
      <c r="L760" s="38" t="s">
        <v>213</v>
      </c>
      <c r="M760" s="42">
        <v>0.88298454136546201</v>
      </c>
      <c r="N760" s="43">
        <v>4</v>
      </c>
      <c r="O760" s="48" t="s">
        <v>42</v>
      </c>
      <c r="P760" s="38" t="s">
        <v>42</v>
      </c>
      <c r="Q760" s="48" t="s">
        <v>42</v>
      </c>
    </row>
    <row r="761" spans="1:17">
      <c r="A761" s="38">
        <v>753</v>
      </c>
      <c r="B761" s="38" t="s">
        <v>1706</v>
      </c>
      <c r="C761" s="48" t="s">
        <v>1707</v>
      </c>
      <c r="D761" s="38" t="s">
        <v>41</v>
      </c>
      <c r="E761" s="38" t="s">
        <v>11</v>
      </c>
      <c r="F761" s="48" t="s">
        <v>1115</v>
      </c>
      <c r="G761" s="38">
        <v>-8.5514747999999408</v>
      </c>
      <c r="H761" s="38">
        <v>125.528311354</v>
      </c>
      <c r="I761" s="38">
        <v>-8.5513419739999694</v>
      </c>
      <c r="J761" s="38">
        <v>125.532264443</v>
      </c>
      <c r="K761" s="38" t="s">
        <v>6</v>
      </c>
      <c r="L761" s="38" t="s">
        <v>213</v>
      </c>
      <c r="M761" s="42">
        <v>0.455874622852735</v>
      </c>
      <c r="N761" s="43">
        <v>4</v>
      </c>
      <c r="O761" s="48" t="s">
        <v>42</v>
      </c>
      <c r="P761" s="38" t="s">
        <v>42</v>
      </c>
      <c r="Q761" s="48" t="s">
        <v>42</v>
      </c>
    </row>
    <row r="762" spans="1:17">
      <c r="A762" s="38">
        <v>754</v>
      </c>
      <c r="B762" s="38" t="s">
        <v>1708</v>
      </c>
      <c r="C762" s="48" t="s">
        <v>1709</v>
      </c>
      <c r="D762" s="38" t="s">
        <v>41</v>
      </c>
      <c r="E762" s="38" t="s">
        <v>11</v>
      </c>
      <c r="F762" s="48" t="s">
        <v>1115</v>
      </c>
      <c r="G762" s="38">
        <v>-8.5519178999999799</v>
      </c>
      <c r="H762" s="38">
        <v>125.532224507</v>
      </c>
      <c r="I762" s="38">
        <v>-8.5520019289999691</v>
      </c>
      <c r="J762" s="38">
        <v>125.530927459</v>
      </c>
      <c r="K762" s="38" t="s">
        <v>6</v>
      </c>
      <c r="L762" s="38" t="s">
        <v>213</v>
      </c>
      <c r="M762" s="42">
        <v>0.15042760652172801</v>
      </c>
      <c r="N762" s="43">
        <v>3</v>
      </c>
      <c r="O762" s="48" t="s">
        <v>42</v>
      </c>
      <c r="P762" s="38" t="s">
        <v>42</v>
      </c>
      <c r="Q762" s="48" t="s">
        <v>42</v>
      </c>
    </row>
    <row r="763" spans="1:17">
      <c r="A763" s="38">
        <v>755</v>
      </c>
      <c r="B763" s="38" t="s">
        <v>1710</v>
      </c>
      <c r="C763" s="48" t="s">
        <v>1711</v>
      </c>
      <c r="D763" s="38" t="s">
        <v>41</v>
      </c>
      <c r="E763" s="38" t="s">
        <v>11</v>
      </c>
      <c r="F763" s="48" t="s">
        <v>1115</v>
      </c>
      <c r="G763" s="38">
        <v>-8.5498681179999494</v>
      </c>
      <c r="H763" s="38">
        <v>125.53235484299999</v>
      </c>
      <c r="I763" s="38">
        <v>-8.5498442229999796</v>
      </c>
      <c r="J763" s="38">
        <v>125.534724442</v>
      </c>
      <c r="K763" s="38" t="s">
        <v>6</v>
      </c>
      <c r="L763" s="38" t="s">
        <v>213</v>
      </c>
      <c r="M763" s="42">
        <v>0.26634894920438901</v>
      </c>
      <c r="N763" s="43">
        <v>3</v>
      </c>
      <c r="O763" s="48" t="s">
        <v>42</v>
      </c>
      <c r="P763" s="38" t="s">
        <v>42</v>
      </c>
      <c r="Q763" s="48" t="s">
        <v>42</v>
      </c>
    </row>
    <row r="764" spans="1:17">
      <c r="A764" s="38">
        <v>756</v>
      </c>
      <c r="B764" s="38" t="s">
        <v>1712</v>
      </c>
      <c r="C764" s="48" t="s">
        <v>1713</v>
      </c>
      <c r="D764" s="38" t="s">
        <v>41</v>
      </c>
      <c r="E764" s="38" t="s">
        <v>11</v>
      </c>
      <c r="F764" s="48" t="s">
        <v>1115</v>
      </c>
      <c r="G764" s="38">
        <v>-8.5478154249999498</v>
      </c>
      <c r="H764" s="38">
        <v>125.532359697</v>
      </c>
      <c r="I764" s="38">
        <v>-8.5480638049999698</v>
      </c>
      <c r="J764" s="38">
        <v>125.530196981</v>
      </c>
      <c r="K764" s="38" t="s">
        <v>6</v>
      </c>
      <c r="L764" s="38" t="s">
        <v>213</v>
      </c>
      <c r="M764" s="42">
        <v>0.240985181135109</v>
      </c>
      <c r="N764" s="43">
        <v>3</v>
      </c>
      <c r="O764" s="48" t="s">
        <v>42</v>
      </c>
      <c r="P764" s="38" t="s">
        <v>42</v>
      </c>
      <c r="Q764" s="48" t="s">
        <v>42</v>
      </c>
    </row>
    <row r="765" spans="1:17">
      <c r="A765" s="38">
        <v>757</v>
      </c>
      <c r="B765" s="38" t="s">
        <v>1714</v>
      </c>
      <c r="C765" s="48" t="s">
        <v>1715</v>
      </c>
      <c r="D765" s="38" t="s">
        <v>41</v>
      </c>
      <c r="E765" s="38" t="s">
        <v>11</v>
      </c>
      <c r="F765" s="48" t="s">
        <v>1115</v>
      </c>
      <c r="G765" s="38">
        <v>-8.5483274719999294</v>
      </c>
      <c r="H765" s="38">
        <v>125.532311574</v>
      </c>
      <c r="I765" s="38">
        <v>-8.5483592179999697</v>
      </c>
      <c r="J765" s="38">
        <v>125.53456836300001</v>
      </c>
      <c r="K765" s="38" t="s">
        <v>6</v>
      </c>
      <c r="L765" s="38" t="s">
        <v>213</v>
      </c>
      <c r="M765" s="42">
        <v>0.24899520952205401</v>
      </c>
      <c r="N765" s="43">
        <v>3</v>
      </c>
      <c r="O765" s="48" t="s">
        <v>42</v>
      </c>
      <c r="P765" s="38" t="s">
        <v>42</v>
      </c>
      <c r="Q765" s="48" t="s">
        <v>42</v>
      </c>
    </row>
    <row r="766" spans="1:17">
      <c r="A766" s="38">
        <v>758</v>
      </c>
      <c r="B766" s="38" t="s">
        <v>1716</v>
      </c>
      <c r="C766" s="48" t="s">
        <v>1717</v>
      </c>
      <c r="D766" s="38" t="s">
        <v>41</v>
      </c>
      <c r="E766" s="38" t="s">
        <v>11</v>
      </c>
      <c r="F766" s="48" t="s">
        <v>1115</v>
      </c>
      <c r="G766" s="38">
        <v>-8.5508192499999591</v>
      </c>
      <c r="H766" s="38">
        <v>125.53485780600001</v>
      </c>
      <c r="I766" s="38">
        <v>-8.5510147729999595</v>
      </c>
      <c r="J766" s="38">
        <v>125.53300793</v>
      </c>
      <c r="K766" s="38" t="s">
        <v>6</v>
      </c>
      <c r="L766" s="38" t="s">
        <v>213</v>
      </c>
      <c r="M766" s="42">
        <v>0.20636937931560401</v>
      </c>
      <c r="N766" s="43">
        <v>3</v>
      </c>
      <c r="O766" s="48" t="s">
        <v>42</v>
      </c>
      <c r="P766" s="38" t="s">
        <v>42</v>
      </c>
      <c r="Q766" s="48" t="s">
        <v>42</v>
      </c>
    </row>
    <row r="767" spans="1:17">
      <c r="A767" s="38">
        <v>759</v>
      </c>
      <c r="B767" s="38" t="s">
        <v>1718</v>
      </c>
      <c r="C767" s="48" t="s">
        <v>1719</v>
      </c>
      <c r="D767" s="38" t="s">
        <v>41</v>
      </c>
      <c r="E767" s="38" t="s">
        <v>11</v>
      </c>
      <c r="F767" s="48" t="s">
        <v>1115</v>
      </c>
      <c r="G767" s="38">
        <v>-8.5484112469999296</v>
      </c>
      <c r="H767" s="38">
        <v>125.52852280899999</v>
      </c>
      <c r="I767" s="38">
        <v>-8.5483052809999496</v>
      </c>
      <c r="J767" s="38">
        <v>125.52935345500001</v>
      </c>
      <c r="K767" s="38" t="s">
        <v>6</v>
      </c>
      <c r="L767" s="38" t="s">
        <v>213</v>
      </c>
      <c r="M767" s="42">
        <v>9.2733152846722303E-2</v>
      </c>
      <c r="N767" s="43">
        <v>3</v>
      </c>
      <c r="O767" s="48" t="s">
        <v>42</v>
      </c>
      <c r="P767" s="38" t="s">
        <v>42</v>
      </c>
      <c r="Q767" s="48" t="s">
        <v>42</v>
      </c>
    </row>
    <row r="768" spans="1:17">
      <c r="A768" s="38">
        <v>760</v>
      </c>
      <c r="B768" s="38" t="s">
        <v>1720</v>
      </c>
      <c r="C768" s="48" t="s">
        <v>1721</v>
      </c>
      <c r="D768" s="38" t="s">
        <v>41</v>
      </c>
      <c r="E768" s="38" t="s">
        <v>11</v>
      </c>
      <c r="F768" s="48" t="s">
        <v>1115</v>
      </c>
      <c r="G768" s="38">
        <v>-8.5507135919999708</v>
      </c>
      <c r="H768" s="38">
        <v>125.515964981</v>
      </c>
      <c r="I768" s="38">
        <v>-8.5546285459999503</v>
      </c>
      <c r="J768" s="38">
        <v>125.51507974499999</v>
      </c>
      <c r="K768" s="38" t="s">
        <v>6</v>
      </c>
      <c r="L768" s="38" t="s">
        <v>213</v>
      </c>
      <c r="M768" s="42">
        <v>0.50874934799851401</v>
      </c>
      <c r="N768" s="43">
        <v>3</v>
      </c>
      <c r="O768" s="48" t="s">
        <v>42</v>
      </c>
      <c r="P768" s="38" t="s">
        <v>42</v>
      </c>
      <c r="Q768" s="48" t="s">
        <v>42</v>
      </c>
    </row>
    <row r="769" spans="1:17">
      <c r="A769" s="38">
        <v>761</v>
      </c>
      <c r="B769" s="38" t="s">
        <v>1722</v>
      </c>
      <c r="C769" s="48" t="s">
        <v>1723</v>
      </c>
      <c r="D769" s="38" t="s">
        <v>41</v>
      </c>
      <c r="E769" s="38" t="s">
        <v>11</v>
      </c>
      <c r="F769" s="48" t="s">
        <v>1115</v>
      </c>
      <c r="G769" s="38">
        <v>-8.5511083539999504</v>
      </c>
      <c r="H769" s="38">
        <v>125.514946235</v>
      </c>
      <c r="I769" s="38">
        <v>-8.5513623569999595</v>
      </c>
      <c r="J769" s="38">
        <v>125.515085609</v>
      </c>
      <c r="K769" s="38" t="s">
        <v>6</v>
      </c>
      <c r="L769" s="38" t="s">
        <v>213</v>
      </c>
      <c r="M769" s="42">
        <v>3.2027156089488397E-2</v>
      </c>
      <c r="N769" s="43">
        <v>3</v>
      </c>
      <c r="O769" s="48" t="s">
        <v>42</v>
      </c>
      <c r="P769" s="38" t="s">
        <v>42</v>
      </c>
      <c r="Q769" s="48" t="s">
        <v>42</v>
      </c>
    </row>
    <row r="770" spans="1:17">
      <c r="A770" s="38">
        <v>762</v>
      </c>
      <c r="B770" s="38" t="s">
        <v>1724</v>
      </c>
      <c r="C770" s="48" t="s">
        <v>1725</v>
      </c>
      <c r="D770" s="38" t="s">
        <v>41</v>
      </c>
      <c r="E770" s="38" t="s">
        <v>11</v>
      </c>
      <c r="F770" s="48" t="s">
        <v>1115</v>
      </c>
      <c r="G770" s="38">
        <v>-8.5519713979999796</v>
      </c>
      <c r="H770" s="38">
        <v>125.51476924000001</v>
      </c>
      <c r="I770" s="38">
        <v>-8.5512662649999793</v>
      </c>
      <c r="J770" s="38">
        <v>125.51408146999999</v>
      </c>
      <c r="K770" s="38" t="s">
        <v>6</v>
      </c>
      <c r="L770" s="38" t="s">
        <v>213</v>
      </c>
      <c r="M770" s="42">
        <v>0.110870931667891</v>
      </c>
      <c r="N770" s="43">
        <v>2.5</v>
      </c>
      <c r="O770" s="48" t="s">
        <v>42</v>
      </c>
      <c r="P770" s="38" t="s">
        <v>42</v>
      </c>
      <c r="Q770" s="48" t="s">
        <v>42</v>
      </c>
    </row>
    <row r="771" spans="1:17">
      <c r="A771" s="38">
        <v>763</v>
      </c>
      <c r="B771" s="38" t="s">
        <v>1726</v>
      </c>
      <c r="C771" s="48" t="s">
        <v>1727</v>
      </c>
      <c r="D771" s="38" t="s">
        <v>41</v>
      </c>
      <c r="E771" s="38" t="s">
        <v>11</v>
      </c>
      <c r="F771" s="48" t="s">
        <v>1115</v>
      </c>
      <c r="G771" s="38">
        <v>-8.5523173809999697</v>
      </c>
      <c r="H771" s="38">
        <v>125.51463341500001</v>
      </c>
      <c r="I771" s="38">
        <v>-8.5521704679999306</v>
      </c>
      <c r="J771" s="38">
        <v>125.514299341</v>
      </c>
      <c r="K771" s="38" t="s">
        <v>6</v>
      </c>
      <c r="L771" s="38" t="s">
        <v>213</v>
      </c>
      <c r="M771" s="42">
        <v>4.0247434240265403E-2</v>
      </c>
      <c r="N771" s="43">
        <v>3</v>
      </c>
      <c r="O771" s="48" t="s">
        <v>42</v>
      </c>
      <c r="P771" s="38" t="s">
        <v>42</v>
      </c>
      <c r="Q771" s="48" t="s">
        <v>42</v>
      </c>
    </row>
    <row r="772" spans="1:17">
      <c r="A772" s="38">
        <v>764</v>
      </c>
      <c r="B772" s="38" t="s">
        <v>1728</v>
      </c>
      <c r="C772" s="48" t="s">
        <v>1729</v>
      </c>
      <c r="D772" s="38" t="s">
        <v>41</v>
      </c>
      <c r="E772" s="38" t="s">
        <v>11</v>
      </c>
      <c r="F772" s="48" t="s">
        <v>1115</v>
      </c>
      <c r="G772" s="38">
        <v>-8.5532431529999293</v>
      </c>
      <c r="H772" s="38">
        <v>125.514694193</v>
      </c>
      <c r="I772" s="38">
        <v>-8.55350700499997</v>
      </c>
      <c r="J772" s="38">
        <v>125.51376936</v>
      </c>
      <c r="K772" s="38" t="s">
        <v>6</v>
      </c>
      <c r="L772" s="38" t="s">
        <v>213</v>
      </c>
      <c r="M772" s="42">
        <v>0.105999093981907</v>
      </c>
      <c r="N772" s="43">
        <v>3</v>
      </c>
      <c r="O772" s="48" t="s">
        <v>42</v>
      </c>
      <c r="P772" s="38" t="s">
        <v>42</v>
      </c>
      <c r="Q772" s="48" t="s">
        <v>42</v>
      </c>
    </row>
    <row r="773" spans="1:17">
      <c r="A773" s="38">
        <v>765</v>
      </c>
      <c r="B773" s="38" t="s">
        <v>1730</v>
      </c>
      <c r="C773" s="48" t="s">
        <v>1731</v>
      </c>
      <c r="D773" s="38" t="s">
        <v>41</v>
      </c>
      <c r="E773" s="38" t="s">
        <v>11</v>
      </c>
      <c r="F773" s="48" t="s">
        <v>1115</v>
      </c>
      <c r="G773" s="38">
        <v>-8.5533990749999607</v>
      </c>
      <c r="H773" s="38">
        <v>125.514737994</v>
      </c>
      <c r="I773" s="38">
        <v>-8.55293360999997</v>
      </c>
      <c r="J773" s="38">
        <v>125.514905986</v>
      </c>
      <c r="K773" s="38" t="s">
        <v>6</v>
      </c>
      <c r="L773" s="38" t="s">
        <v>213</v>
      </c>
      <c r="M773" s="42">
        <v>7.3391642599840698E-2</v>
      </c>
      <c r="N773" s="43">
        <v>3</v>
      </c>
      <c r="O773" s="48" t="s">
        <v>42</v>
      </c>
      <c r="P773" s="38" t="s">
        <v>42</v>
      </c>
      <c r="Q773" s="48" t="s">
        <v>42</v>
      </c>
    </row>
    <row r="774" spans="1:17">
      <c r="A774" s="38">
        <v>766</v>
      </c>
      <c r="B774" s="38" t="s">
        <v>1732</v>
      </c>
      <c r="C774" s="48" t="s">
        <v>1733</v>
      </c>
      <c r="D774" s="38" t="s">
        <v>41</v>
      </c>
      <c r="E774" s="38" t="s">
        <v>11</v>
      </c>
      <c r="F774" s="48" t="s">
        <v>1115</v>
      </c>
      <c r="G774" s="38">
        <v>-8.5541992529999806</v>
      </c>
      <c r="H774" s="38">
        <v>125.51494825</v>
      </c>
      <c r="I774" s="38">
        <v>-8.5524335569999703</v>
      </c>
      <c r="J774" s="38">
        <v>125.51410593999999</v>
      </c>
      <c r="K774" s="38" t="s">
        <v>6</v>
      </c>
      <c r="L774" s="38" t="s">
        <v>213</v>
      </c>
      <c r="M774" s="42">
        <v>0.34797281033083399</v>
      </c>
      <c r="N774" s="43">
        <v>3</v>
      </c>
      <c r="O774" s="48" t="s">
        <v>42</v>
      </c>
      <c r="P774" s="38" t="s">
        <v>42</v>
      </c>
      <c r="Q774" s="48" t="s">
        <v>42</v>
      </c>
    </row>
    <row r="775" spans="1:17">
      <c r="A775" s="38">
        <v>767</v>
      </c>
      <c r="B775" s="38" t="s">
        <v>1734</v>
      </c>
      <c r="C775" s="48" t="s">
        <v>1735</v>
      </c>
      <c r="D775" s="38" t="s">
        <v>41</v>
      </c>
      <c r="E775" s="38" t="s">
        <v>11</v>
      </c>
      <c r="F775" s="48" t="s">
        <v>1115</v>
      </c>
      <c r="G775" s="38">
        <v>-8.5541114939999296</v>
      </c>
      <c r="H775" s="38">
        <v>125.514003824</v>
      </c>
      <c r="I775" s="38">
        <v>-8.5539665209999498</v>
      </c>
      <c r="J775" s="38">
        <v>125.51452635</v>
      </c>
      <c r="K775" s="38" t="s">
        <v>6</v>
      </c>
      <c r="L775" s="38" t="s">
        <v>213</v>
      </c>
      <c r="M775" s="42">
        <v>5.9751991331752997E-2</v>
      </c>
      <c r="N775" s="43">
        <v>3</v>
      </c>
      <c r="O775" s="48" t="s">
        <v>42</v>
      </c>
      <c r="P775" s="38" t="s">
        <v>42</v>
      </c>
      <c r="Q775" s="48" t="s">
        <v>42</v>
      </c>
    </row>
    <row r="776" spans="1:17">
      <c r="A776" s="38">
        <v>768</v>
      </c>
      <c r="B776" s="38" t="s">
        <v>1736</v>
      </c>
      <c r="C776" s="48" t="s">
        <v>1737</v>
      </c>
      <c r="D776" s="38" t="s">
        <v>41</v>
      </c>
      <c r="E776" s="38" t="s">
        <v>11</v>
      </c>
      <c r="F776" s="48" t="s">
        <v>1115</v>
      </c>
      <c r="G776" s="38">
        <v>-8.5538179139999801</v>
      </c>
      <c r="H776" s="38">
        <v>125.513887967</v>
      </c>
      <c r="I776" s="38">
        <v>-8.5536519799999304</v>
      </c>
      <c r="J776" s="38">
        <v>125.514443434</v>
      </c>
      <c r="K776" s="38" t="s">
        <v>6</v>
      </c>
      <c r="L776" s="38" t="s">
        <v>213</v>
      </c>
      <c r="M776" s="42">
        <v>6.3888833937029002E-2</v>
      </c>
      <c r="N776" s="43">
        <v>3</v>
      </c>
      <c r="O776" s="48" t="s">
        <v>42</v>
      </c>
      <c r="P776" s="38" t="s">
        <v>42</v>
      </c>
      <c r="Q776" s="48" t="s">
        <v>42</v>
      </c>
    </row>
    <row r="777" spans="1:17">
      <c r="A777" s="38">
        <v>769</v>
      </c>
      <c r="B777" s="38" t="s">
        <v>1738</v>
      </c>
      <c r="C777" s="48" t="s">
        <v>1739</v>
      </c>
      <c r="D777" s="38" t="s">
        <v>41</v>
      </c>
      <c r="E777" s="38" t="s">
        <v>11</v>
      </c>
      <c r="F777" s="48" t="s">
        <v>1115</v>
      </c>
      <c r="G777" s="38">
        <v>-8.5531892539999603</v>
      </c>
      <c r="H777" s="38">
        <v>125.513640338</v>
      </c>
      <c r="I777" s="38">
        <v>-8.5530234139999397</v>
      </c>
      <c r="J777" s="38">
        <v>125.514265284</v>
      </c>
      <c r="K777" s="38" t="s">
        <v>6</v>
      </c>
      <c r="L777" s="38" t="s">
        <v>213</v>
      </c>
      <c r="M777" s="42">
        <v>7.1244396474453603E-2</v>
      </c>
      <c r="N777" s="43">
        <v>3</v>
      </c>
      <c r="O777" s="48" t="s">
        <v>42</v>
      </c>
      <c r="P777" s="38" t="s">
        <v>42</v>
      </c>
      <c r="Q777" s="48" t="s">
        <v>42</v>
      </c>
    </row>
    <row r="778" spans="1:17">
      <c r="A778" s="38">
        <v>770</v>
      </c>
      <c r="B778" s="38" t="s">
        <v>1740</v>
      </c>
      <c r="C778" s="48" t="s">
        <v>1741</v>
      </c>
      <c r="D778" s="38" t="s">
        <v>41</v>
      </c>
      <c r="E778" s="38" t="s">
        <v>11</v>
      </c>
      <c r="F778" s="48" t="s">
        <v>1115</v>
      </c>
      <c r="G778" s="38">
        <v>-8.5542875049999303</v>
      </c>
      <c r="H778" s="38">
        <v>125.514609423</v>
      </c>
      <c r="I778" s="38">
        <v>-8.5518415859999699</v>
      </c>
      <c r="J778" s="38">
        <v>125.51456566500001</v>
      </c>
      <c r="K778" s="38" t="s">
        <v>6</v>
      </c>
      <c r="L778" s="38" t="s">
        <v>213</v>
      </c>
      <c r="M778" s="42">
        <v>0.295499108843567</v>
      </c>
      <c r="N778" s="43">
        <v>4</v>
      </c>
      <c r="O778" s="48" t="s">
        <v>42</v>
      </c>
      <c r="P778" s="38" t="s">
        <v>42</v>
      </c>
      <c r="Q778" s="48" t="s">
        <v>42</v>
      </c>
    </row>
    <row r="779" spans="1:17">
      <c r="A779" s="38">
        <v>771</v>
      </c>
      <c r="B779" s="38" t="s">
        <v>1742</v>
      </c>
      <c r="C779" s="48" t="s">
        <v>1743</v>
      </c>
      <c r="D779" s="38" t="s">
        <v>41</v>
      </c>
      <c r="E779" s="38" t="s">
        <v>11</v>
      </c>
      <c r="F779" s="48" t="s">
        <v>1115</v>
      </c>
      <c r="G779" s="38">
        <v>-8.5549373409999703</v>
      </c>
      <c r="H779" s="38">
        <v>125.514064031</v>
      </c>
      <c r="I779" s="38">
        <v>-8.5523100489999706</v>
      </c>
      <c r="J779" s="38">
        <v>125.51285260900001</v>
      </c>
      <c r="K779" s="38" t="s">
        <v>6</v>
      </c>
      <c r="L779" s="38" t="s">
        <v>213</v>
      </c>
      <c r="M779" s="42">
        <v>0.32725237881887798</v>
      </c>
      <c r="N779" s="43">
        <v>4</v>
      </c>
      <c r="O779" s="48" t="s">
        <v>42</v>
      </c>
      <c r="P779" s="38" t="s">
        <v>42</v>
      </c>
      <c r="Q779" s="48" t="s">
        <v>42</v>
      </c>
    </row>
    <row r="780" spans="1:17">
      <c r="A780" s="38">
        <v>772</v>
      </c>
      <c r="B780" s="38" t="s">
        <v>1744</v>
      </c>
      <c r="C780" s="48" t="s">
        <v>1745</v>
      </c>
      <c r="D780" s="38" t="s">
        <v>41</v>
      </c>
      <c r="E780" s="38" t="s">
        <v>11</v>
      </c>
      <c r="F780" s="48" t="s">
        <v>1115</v>
      </c>
      <c r="G780" s="38">
        <v>-8.5528901659999406</v>
      </c>
      <c r="H780" s="38">
        <v>125.51328805</v>
      </c>
      <c r="I780" s="38">
        <v>-8.5521336169999795</v>
      </c>
      <c r="J780" s="38">
        <v>125.51385807</v>
      </c>
      <c r="K780" s="38" t="s">
        <v>6</v>
      </c>
      <c r="L780" s="38" t="s">
        <v>213</v>
      </c>
      <c r="M780" s="42">
        <v>0.106567429432654</v>
      </c>
      <c r="N780" s="43">
        <v>3</v>
      </c>
      <c r="O780" s="48" t="s">
        <v>42</v>
      </c>
      <c r="P780" s="38" t="s">
        <v>42</v>
      </c>
      <c r="Q780" s="48" t="s">
        <v>42</v>
      </c>
    </row>
    <row r="781" spans="1:17">
      <c r="A781" s="38">
        <v>773</v>
      </c>
      <c r="B781" s="38" t="s">
        <v>1746</v>
      </c>
      <c r="C781" s="48" t="s">
        <v>1747</v>
      </c>
      <c r="D781" s="38" t="s">
        <v>41</v>
      </c>
      <c r="E781" s="38" t="s">
        <v>11</v>
      </c>
      <c r="F781" s="48" t="s">
        <v>1115</v>
      </c>
      <c r="G781" s="38">
        <v>-8.5540393659999303</v>
      </c>
      <c r="H781" s="38">
        <v>125.513735254</v>
      </c>
      <c r="I781" s="38">
        <v>-8.5527308949999696</v>
      </c>
      <c r="J781" s="38">
        <v>125.5122094</v>
      </c>
      <c r="K781" s="38" t="s">
        <v>6</v>
      </c>
      <c r="L781" s="38" t="s">
        <v>213</v>
      </c>
      <c r="M781" s="42">
        <v>0.26819488616214698</v>
      </c>
      <c r="N781" s="43">
        <v>4</v>
      </c>
      <c r="O781" s="48" t="s">
        <v>42</v>
      </c>
      <c r="P781" s="38" t="s">
        <v>42</v>
      </c>
      <c r="Q781" s="48" t="s">
        <v>42</v>
      </c>
    </row>
    <row r="782" spans="1:17">
      <c r="A782" s="38">
        <v>774</v>
      </c>
      <c r="B782" s="38" t="s">
        <v>1748</v>
      </c>
      <c r="C782" s="48" t="s">
        <v>1749</v>
      </c>
      <c r="D782" s="38" t="s">
        <v>41</v>
      </c>
      <c r="E782" s="38" t="s">
        <v>11</v>
      </c>
      <c r="F782" s="48" t="s">
        <v>1115</v>
      </c>
      <c r="G782" s="38">
        <v>-8.5541672349999693</v>
      </c>
      <c r="H782" s="38">
        <v>125.51705138</v>
      </c>
      <c r="I782" s="38">
        <v>-8.5508700379999691</v>
      </c>
      <c r="J782" s="38">
        <v>125.516817598</v>
      </c>
      <c r="K782" s="38" t="s">
        <v>6</v>
      </c>
      <c r="L782" s="38" t="s">
        <v>213</v>
      </c>
      <c r="M782" s="42">
        <v>0.36580956776253598</v>
      </c>
      <c r="N782" s="43">
        <v>4</v>
      </c>
      <c r="O782" s="48" t="s">
        <v>42</v>
      </c>
      <c r="P782" s="38" t="s">
        <v>42</v>
      </c>
      <c r="Q782" s="48" t="s">
        <v>42</v>
      </c>
    </row>
    <row r="783" spans="1:17">
      <c r="A783" s="38">
        <v>775</v>
      </c>
      <c r="B783" s="38" t="s">
        <v>1750</v>
      </c>
      <c r="C783" s="48" t="s">
        <v>1751</v>
      </c>
      <c r="D783" s="38" t="s">
        <v>41</v>
      </c>
      <c r="E783" s="38" t="s">
        <v>11</v>
      </c>
      <c r="F783" s="48" t="s">
        <v>1115</v>
      </c>
      <c r="G783" s="38">
        <v>-8.5508702929999494</v>
      </c>
      <c r="H783" s="38">
        <v>125.51681737600001</v>
      </c>
      <c r="I783" s="38">
        <v>-8.5508694749999599</v>
      </c>
      <c r="J783" s="38">
        <v>125.51627170499999</v>
      </c>
      <c r="K783" s="38" t="s">
        <v>6</v>
      </c>
      <c r="L783" s="38" t="s">
        <v>213</v>
      </c>
      <c r="M783" s="42">
        <v>6.01078820064977E-2</v>
      </c>
      <c r="N783" s="43">
        <v>3</v>
      </c>
      <c r="O783" s="48" t="s">
        <v>42</v>
      </c>
      <c r="P783" s="38" t="s">
        <v>42</v>
      </c>
      <c r="Q783" s="48" t="s">
        <v>42</v>
      </c>
    </row>
    <row r="784" spans="1:17">
      <c r="A784" s="38">
        <v>776</v>
      </c>
      <c r="B784" s="38" t="s">
        <v>1752</v>
      </c>
      <c r="C784" s="48" t="s">
        <v>1753</v>
      </c>
      <c r="D784" s="38" t="s">
        <v>41</v>
      </c>
      <c r="E784" s="38" t="s">
        <v>11</v>
      </c>
      <c r="F784" s="48" t="s">
        <v>1115</v>
      </c>
      <c r="G784" s="38">
        <v>-8.5504348839999693</v>
      </c>
      <c r="H784" s="38">
        <v>125.51746043199999</v>
      </c>
      <c r="I784" s="38">
        <v>-8.5538966059999701</v>
      </c>
      <c r="J784" s="38">
        <v>125.518052259</v>
      </c>
      <c r="K784" s="38" t="s">
        <v>6</v>
      </c>
      <c r="L784" s="38" t="s">
        <v>213</v>
      </c>
      <c r="M784" s="42">
        <v>0.39048115926912003</v>
      </c>
      <c r="N784" s="43">
        <v>3</v>
      </c>
      <c r="O784" s="48" t="s">
        <v>42</v>
      </c>
      <c r="P784" s="38" t="s">
        <v>42</v>
      </c>
      <c r="Q784" s="48" t="s">
        <v>42</v>
      </c>
    </row>
    <row r="785" spans="1:17">
      <c r="A785" s="38">
        <v>777</v>
      </c>
      <c r="B785" s="38" t="s">
        <v>1754</v>
      </c>
      <c r="C785" s="48" t="s">
        <v>1755</v>
      </c>
      <c r="D785" s="38" t="s">
        <v>41</v>
      </c>
      <c r="E785" s="38" t="s">
        <v>11</v>
      </c>
      <c r="F785" s="48" t="s">
        <v>1115</v>
      </c>
      <c r="G785" s="38">
        <v>-8.5519745029999399</v>
      </c>
      <c r="H785" s="38">
        <v>125.518025229</v>
      </c>
      <c r="I785" s="38">
        <v>-8.5537606039999297</v>
      </c>
      <c r="J785" s="38">
        <v>125.518482259</v>
      </c>
      <c r="K785" s="38" t="s">
        <v>6</v>
      </c>
      <c r="L785" s="38" t="s">
        <v>213</v>
      </c>
      <c r="M785" s="42">
        <v>0.20399052249121499</v>
      </c>
      <c r="N785" s="43">
        <v>3</v>
      </c>
      <c r="O785" s="48" t="s">
        <v>42</v>
      </c>
      <c r="P785" s="38" t="s">
        <v>42</v>
      </c>
      <c r="Q785" s="48" t="s">
        <v>42</v>
      </c>
    </row>
    <row r="786" spans="1:17">
      <c r="A786" s="38">
        <v>778</v>
      </c>
      <c r="B786" s="38" t="s">
        <v>1756</v>
      </c>
      <c r="C786" s="48" t="s">
        <v>1757</v>
      </c>
      <c r="D786" s="38" t="s">
        <v>41</v>
      </c>
      <c r="E786" s="38" t="s">
        <v>11</v>
      </c>
      <c r="F786" s="48" t="s">
        <v>1115</v>
      </c>
      <c r="G786" s="38">
        <v>-8.5521460299999603</v>
      </c>
      <c r="H786" s="38">
        <v>125.518525049</v>
      </c>
      <c r="I786" s="38">
        <v>-8.5536666199999392</v>
      </c>
      <c r="J786" s="38">
        <v>125.51888733</v>
      </c>
      <c r="K786" s="38" t="s">
        <v>6</v>
      </c>
      <c r="L786" s="38" t="s">
        <v>213</v>
      </c>
      <c r="M786" s="42">
        <v>0.17305051608614799</v>
      </c>
      <c r="N786" s="43">
        <v>3</v>
      </c>
      <c r="O786" s="48" t="s">
        <v>42</v>
      </c>
      <c r="P786" s="38" t="s">
        <v>42</v>
      </c>
      <c r="Q786" s="48" t="s">
        <v>42</v>
      </c>
    </row>
    <row r="787" spans="1:17">
      <c r="A787" s="38">
        <v>779</v>
      </c>
      <c r="B787" s="38" t="s">
        <v>1758</v>
      </c>
      <c r="C787" s="48" t="s">
        <v>1759</v>
      </c>
      <c r="D787" s="38" t="s">
        <v>41</v>
      </c>
      <c r="E787" s="38" t="s">
        <v>11</v>
      </c>
      <c r="F787" s="48" t="s">
        <v>1115</v>
      </c>
      <c r="G787" s="38">
        <v>-8.5534627989999308</v>
      </c>
      <c r="H787" s="38">
        <v>125.51973738</v>
      </c>
      <c r="I787" s="38">
        <v>-8.5503475179999704</v>
      </c>
      <c r="J787" s="38">
        <v>125.51899114299999</v>
      </c>
      <c r="K787" s="38" t="s">
        <v>6</v>
      </c>
      <c r="L787" s="38" t="s">
        <v>213</v>
      </c>
      <c r="M787" s="42">
        <v>0.35483394875167001</v>
      </c>
      <c r="N787" s="43">
        <v>4</v>
      </c>
      <c r="O787" s="48" t="s">
        <v>42</v>
      </c>
      <c r="P787" s="38" t="s">
        <v>42</v>
      </c>
      <c r="Q787" s="48" t="s">
        <v>42</v>
      </c>
    </row>
    <row r="788" spans="1:17">
      <c r="A788" s="38">
        <v>780</v>
      </c>
      <c r="B788" s="38" t="s">
        <v>1760</v>
      </c>
      <c r="C788" s="48" t="s">
        <v>1761</v>
      </c>
      <c r="D788" s="38" t="s">
        <v>41</v>
      </c>
      <c r="E788" s="38" t="s">
        <v>11</v>
      </c>
      <c r="F788" s="48" t="s">
        <v>1115</v>
      </c>
      <c r="G788" s="38">
        <v>-8.5535678649999305</v>
      </c>
      <c r="H788" s="38">
        <v>125.519296314</v>
      </c>
      <c r="I788" s="38">
        <v>-8.5516897209999492</v>
      </c>
      <c r="J788" s="38">
        <v>125.518842566</v>
      </c>
      <c r="K788" s="38" t="s">
        <v>6</v>
      </c>
      <c r="L788" s="38" t="s">
        <v>213</v>
      </c>
      <c r="M788" s="42">
        <v>0.21417497988730899</v>
      </c>
      <c r="N788" s="43">
        <v>3</v>
      </c>
      <c r="O788" s="48" t="s">
        <v>42</v>
      </c>
      <c r="P788" s="38" t="s">
        <v>42</v>
      </c>
      <c r="Q788" s="48" t="s">
        <v>42</v>
      </c>
    </row>
    <row r="789" spans="1:17">
      <c r="A789" s="38">
        <v>781</v>
      </c>
      <c r="B789" s="38" t="s">
        <v>1762</v>
      </c>
      <c r="C789" s="48" t="s">
        <v>1763</v>
      </c>
      <c r="D789" s="38" t="s">
        <v>41</v>
      </c>
      <c r="E789" s="38" t="s">
        <v>11</v>
      </c>
      <c r="F789" s="48" t="s">
        <v>1115</v>
      </c>
      <c r="G789" s="38">
        <v>-8.5515931009999804</v>
      </c>
      <c r="H789" s="38">
        <v>125.51931460599999</v>
      </c>
      <c r="I789" s="38">
        <v>-8.5518303209999509</v>
      </c>
      <c r="J789" s="38">
        <v>125.518154431</v>
      </c>
      <c r="K789" s="38" t="s">
        <v>6</v>
      </c>
      <c r="L789" s="38" t="s">
        <v>213</v>
      </c>
      <c r="M789" s="42">
        <v>0.13046544658995601</v>
      </c>
      <c r="N789" s="43">
        <v>3</v>
      </c>
      <c r="O789" s="48" t="s">
        <v>42</v>
      </c>
      <c r="P789" s="38" t="s">
        <v>42</v>
      </c>
      <c r="Q789" s="48" t="s">
        <v>42</v>
      </c>
    </row>
    <row r="790" spans="1:17">
      <c r="A790" s="38">
        <v>782</v>
      </c>
      <c r="B790" s="38" t="s">
        <v>1764</v>
      </c>
      <c r="C790" s="48" t="s">
        <v>1765</v>
      </c>
      <c r="D790" s="38" t="s">
        <v>41</v>
      </c>
      <c r="E790" s="38" t="s">
        <v>11</v>
      </c>
      <c r="F790" s="48" t="s">
        <v>1115</v>
      </c>
      <c r="G790" s="38">
        <v>-8.5510779259999499</v>
      </c>
      <c r="H790" s="38">
        <v>125.519200834</v>
      </c>
      <c r="I790" s="38">
        <v>-8.5513008659999592</v>
      </c>
      <c r="J790" s="38">
        <v>125.518101589</v>
      </c>
      <c r="K790" s="38" t="s">
        <v>6</v>
      </c>
      <c r="L790" s="38" t="s">
        <v>213</v>
      </c>
      <c r="M790" s="42">
        <v>0.12359621676142001</v>
      </c>
      <c r="N790" s="43">
        <v>3</v>
      </c>
      <c r="O790" s="48" t="s">
        <v>42</v>
      </c>
      <c r="P790" s="38" t="s">
        <v>42</v>
      </c>
      <c r="Q790" s="48" t="s">
        <v>42</v>
      </c>
    </row>
    <row r="791" spans="1:17">
      <c r="A791" s="38">
        <v>783</v>
      </c>
      <c r="B791" s="38" t="s">
        <v>1766</v>
      </c>
      <c r="C791" s="48" t="s">
        <v>1767</v>
      </c>
      <c r="D791" s="38" t="s">
        <v>41</v>
      </c>
      <c r="E791" s="38" t="s">
        <v>11</v>
      </c>
      <c r="F791" s="48" t="s">
        <v>1115</v>
      </c>
      <c r="G791" s="38">
        <v>-8.5511388829999593</v>
      </c>
      <c r="H791" s="38">
        <v>125.51890705300001</v>
      </c>
      <c r="I791" s="38">
        <v>-8.5505842209999496</v>
      </c>
      <c r="J791" s="38">
        <v>125.517944207</v>
      </c>
      <c r="K791" s="38" t="s">
        <v>6</v>
      </c>
      <c r="L791" s="38" t="s">
        <v>213</v>
      </c>
      <c r="M791" s="42">
        <v>0.15105724285317201</v>
      </c>
      <c r="N791" s="43">
        <v>3</v>
      </c>
      <c r="O791" s="48" t="s">
        <v>42</v>
      </c>
      <c r="P791" s="38" t="s">
        <v>42</v>
      </c>
      <c r="Q791" s="48" t="s">
        <v>42</v>
      </c>
    </row>
    <row r="792" spans="1:17">
      <c r="A792" s="38">
        <v>784</v>
      </c>
      <c r="B792" s="38" t="s">
        <v>1768</v>
      </c>
      <c r="C792" s="48" t="s">
        <v>1769</v>
      </c>
      <c r="D792" s="38" t="s">
        <v>41</v>
      </c>
      <c r="E792" s="38" t="s">
        <v>11</v>
      </c>
      <c r="F792" s="48" t="s">
        <v>42</v>
      </c>
      <c r="G792" s="38">
        <v>-8.5541219159999304</v>
      </c>
      <c r="H792" s="38">
        <v>125.545757434</v>
      </c>
      <c r="I792" s="38">
        <v>-8.5459372679999301</v>
      </c>
      <c r="J792" s="38">
        <v>125.547209889</v>
      </c>
      <c r="K792" s="38" t="s">
        <v>206</v>
      </c>
      <c r="L792" s="38" t="s">
        <v>111</v>
      </c>
      <c r="M792" s="42">
        <v>1.0068035422994699</v>
      </c>
      <c r="N792" s="43">
        <v>6.7</v>
      </c>
      <c r="O792" s="48" t="s">
        <v>42</v>
      </c>
      <c r="P792" s="38" t="s">
        <v>42</v>
      </c>
      <c r="Q792" s="48" t="s">
        <v>42</v>
      </c>
    </row>
    <row r="793" spans="1:17">
      <c r="A793" s="38">
        <v>785</v>
      </c>
      <c r="B793" s="38" t="s">
        <v>1770</v>
      </c>
      <c r="C793" s="48" t="s">
        <v>1771</v>
      </c>
      <c r="D793" s="38" t="s">
        <v>41</v>
      </c>
      <c r="E793" s="38" t="s">
        <v>11</v>
      </c>
      <c r="F793" s="48" t="s">
        <v>42</v>
      </c>
      <c r="G793" s="38">
        <v>-8.5510341399999596</v>
      </c>
      <c r="H793" s="38">
        <v>125.54662063400001</v>
      </c>
      <c r="I793" s="38">
        <v>-8.5512525989999499</v>
      </c>
      <c r="J793" s="38">
        <v>125.548219714</v>
      </c>
      <c r="K793" s="38" t="s">
        <v>6</v>
      </c>
      <c r="L793" s="38" t="s">
        <v>213</v>
      </c>
      <c r="M793" s="42">
        <v>0.17951173504288201</v>
      </c>
      <c r="N793" s="43">
        <v>3.2</v>
      </c>
      <c r="O793" s="48" t="s">
        <v>42</v>
      </c>
      <c r="P793" s="38" t="s">
        <v>42</v>
      </c>
      <c r="Q793" s="48" t="s">
        <v>42</v>
      </c>
    </row>
    <row r="794" spans="1:17">
      <c r="A794" s="38">
        <v>786</v>
      </c>
      <c r="B794" s="38" t="s">
        <v>1772</v>
      </c>
      <c r="C794" s="48" t="s">
        <v>1773</v>
      </c>
      <c r="D794" s="38" t="s">
        <v>42</v>
      </c>
      <c r="E794" s="38" t="s">
        <v>42</v>
      </c>
      <c r="F794" s="48" t="s">
        <v>42</v>
      </c>
      <c r="G794" s="38">
        <v>-8.5505148009999594</v>
      </c>
      <c r="H794" s="38">
        <v>125.546663389</v>
      </c>
      <c r="I794" s="38">
        <v>-8.5495049439999793</v>
      </c>
      <c r="J794" s="38">
        <v>125.546471203</v>
      </c>
      <c r="K794" s="38" t="s">
        <v>6</v>
      </c>
      <c r="L794" s="38" t="s">
        <v>213</v>
      </c>
      <c r="M794" s="42">
        <v>0.31917745151305998</v>
      </c>
      <c r="N794" s="43">
        <v>4.2</v>
      </c>
      <c r="O794" s="48" t="s">
        <v>42</v>
      </c>
      <c r="P794" s="38" t="s">
        <v>42</v>
      </c>
      <c r="Q794" s="48" t="s">
        <v>42</v>
      </c>
    </row>
    <row r="795" spans="1:17">
      <c r="A795" s="38">
        <v>787</v>
      </c>
      <c r="B795" s="38" t="s">
        <v>1774</v>
      </c>
      <c r="C795" s="48" t="s">
        <v>1775</v>
      </c>
      <c r="D795" s="38" t="s">
        <v>42</v>
      </c>
      <c r="E795" s="38" t="s">
        <v>42</v>
      </c>
      <c r="F795" s="48" t="s">
        <v>42</v>
      </c>
      <c r="G795" s="38">
        <v>-8.5500329339999404</v>
      </c>
      <c r="H795" s="38">
        <v>125.546732929</v>
      </c>
      <c r="I795" s="38">
        <v>-8.5500600129999498</v>
      </c>
      <c r="J795" s="38">
        <v>125.54751226400001</v>
      </c>
      <c r="K795" s="38" t="s">
        <v>6</v>
      </c>
      <c r="L795" s="38" t="s">
        <v>213</v>
      </c>
      <c r="M795" s="42">
        <v>8.5898812170699196E-2</v>
      </c>
      <c r="N795" s="43">
        <v>6.2</v>
      </c>
      <c r="O795" s="48" t="s">
        <v>42</v>
      </c>
      <c r="P795" s="38" t="s">
        <v>42</v>
      </c>
      <c r="Q795" s="48" t="s">
        <v>42</v>
      </c>
    </row>
    <row r="796" spans="1:17">
      <c r="A796" s="38">
        <v>788</v>
      </c>
      <c r="B796" s="38" t="s">
        <v>1776</v>
      </c>
      <c r="C796" s="48" t="s">
        <v>1777</v>
      </c>
      <c r="D796" s="38" t="s">
        <v>42</v>
      </c>
      <c r="E796" s="38" t="s">
        <v>42</v>
      </c>
      <c r="F796" s="48" t="s">
        <v>42</v>
      </c>
      <c r="G796" s="38">
        <v>-8.5492122359999598</v>
      </c>
      <c r="H796" s="38">
        <v>125.54651642899999</v>
      </c>
      <c r="I796" s="38">
        <v>-8.5492147659999809</v>
      </c>
      <c r="J796" s="38">
        <v>125.546969515</v>
      </c>
      <c r="K796" s="49" t="s">
        <v>6</v>
      </c>
      <c r="L796" s="38" t="s">
        <v>213</v>
      </c>
      <c r="M796" s="42">
        <v>4.9909916607777702E-2</v>
      </c>
      <c r="N796" s="43">
        <v>5.2</v>
      </c>
      <c r="O796" s="48" t="s">
        <v>42</v>
      </c>
      <c r="P796" s="38" t="s">
        <v>42</v>
      </c>
      <c r="Q796" s="48" t="s">
        <v>42</v>
      </c>
    </row>
    <row r="797" spans="1:17">
      <c r="A797" s="38">
        <v>789</v>
      </c>
      <c r="B797" s="38" t="s">
        <v>1778</v>
      </c>
      <c r="C797" s="48" t="s">
        <v>1779</v>
      </c>
      <c r="D797" s="38" t="s">
        <v>42</v>
      </c>
      <c r="E797" s="38" t="s">
        <v>42</v>
      </c>
      <c r="F797" s="48" t="s">
        <v>42</v>
      </c>
      <c r="G797" s="38">
        <v>-8.5488682049999607</v>
      </c>
      <c r="H797" s="38">
        <v>125.546549668</v>
      </c>
      <c r="I797" s="38">
        <v>-8.5486964239999601</v>
      </c>
      <c r="J797" s="38">
        <v>125.546974507</v>
      </c>
      <c r="K797" s="49" t="s">
        <v>6</v>
      </c>
      <c r="L797" s="38" t="s">
        <v>213</v>
      </c>
      <c r="M797" s="42">
        <v>5.5733420684929799E-2</v>
      </c>
      <c r="N797" s="43">
        <v>3.2</v>
      </c>
      <c r="O797" s="48" t="s">
        <v>42</v>
      </c>
      <c r="P797" s="38" t="s">
        <v>42</v>
      </c>
      <c r="Q797" s="48" t="s">
        <v>42</v>
      </c>
    </row>
    <row r="798" spans="1:17">
      <c r="A798" s="38">
        <v>790</v>
      </c>
      <c r="B798" s="38" t="s">
        <v>1780</v>
      </c>
      <c r="C798" s="48" t="s">
        <v>1781</v>
      </c>
      <c r="D798" s="38" t="s">
        <v>42</v>
      </c>
      <c r="E798" s="38" t="s">
        <v>42</v>
      </c>
      <c r="F798" s="48" t="s">
        <v>42</v>
      </c>
      <c r="G798" s="38">
        <v>-8.5518707969999408</v>
      </c>
      <c r="H798" s="38">
        <v>125.546324248</v>
      </c>
      <c r="I798" s="38">
        <v>-8.5498393489999707</v>
      </c>
      <c r="J798" s="38">
        <v>125.54639742099999</v>
      </c>
      <c r="K798" s="49" t="s">
        <v>6</v>
      </c>
      <c r="L798" s="38" t="s">
        <v>213</v>
      </c>
      <c r="M798" s="42">
        <v>0.37006271151039399</v>
      </c>
      <c r="N798" s="43">
        <v>6.3</v>
      </c>
      <c r="O798" s="48" t="s">
        <v>42</v>
      </c>
      <c r="P798" s="38" t="s">
        <v>42</v>
      </c>
      <c r="Q798" s="48" t="s">
        <v>42</v>
      </c>
    </row>
    <row r="799" spans="1:17">
      <c r="A799" s="38">
        <v>791</v>
      </c>
      <c r="B799" s="38" t="s">
        <v>1782</v>
      </c>
      <c r="C799" s="48" t="s">
        <v>1783</v>
      </c>
      <c r="D799" s="38" t="s">
        <v>42</v>
      </c>
      <c r="E799" s="38" t="s">
        <v>42</v>
      </c>
      <c r="F799" s="48" t="s">
        <v>42</v>
      </c>
      <c r="G799" s="38">
        <v>-8.5518319899999309</v>
      </c>
      <c r="H799" s="38">
        <v>125.5461971</v>
      </c>
      <c r="I799" s="38">
        <v>-8.5498752719999498</v>
      </c>
      <c r="J799" s="38">
        <v>125.546451344</v>
      </c>
      <c r="K799" s="49" t="s">
        <v>6</v>
      </c>
      <c r="L799" s="38" t="s">
        <v>213</v>
      </c>
      <c r="M799" s="42">
        <v>0.21837011702690601</v>
      </c>
      <c r="N799" s="43">
        <v>5.4</v>
      </c>
      <c r="O799" s="48" t="s">
        <v>42</v>
      </c>
      <c r="P799" s="38" t="s">
        <v>42</v>
      </c>
      <c r="Q799" s="48" t="s">
        <v>42</v>
      </c>
    </row>
    <row r="800" spans="1:17">
      <c r="A800" s="38">
        <v>792</v>
      </c>
      <c r="B800" s="38" t="s">
        <v>1784</v>
      </c>
      <c r="C800" s="48" t="s">
        <v>1785</v>
      </c>
      <c r="D800" s="38" t="s">
        <v>42</v>
      </c>
      <c r="E800" s="38" t="s">
        <v>42</v>
      </c>
      <c r="F800" s="48" t="s">
        <v>42</v>
      </c>
      <c r="G800" s="38">
        <v>-8.55021915999993</v>
      </c>
      <c r="H800" s="38">
        <v>125.545799781</v>
      </c>
      <c r="I800" s="38">
        <v>-8.5502901149999406</v>
      </c>
      <c r="J800" s="38">
        <v>125.54637164</v>
      </c>
      <c r="K800" s="49" t="s">
        <v>6</v>
      </c>
      <c r="L800" s="38" t="s">
        <v>213</v>
      </c>
      <c r="M800" s="42">
        <v>6.3479716753278903E-2</v>
      </c>
      <c r="N800" s="43">
        <v>4.8</v>
      </c>
      <c r="O800" s="48" t="s">
        <v>42</v>
      </c>
      <c r="P800" s="38" t="s">
        <v>42</v>
      </c>
      <c r="Q800" s="48" t="s">
        <v>42</v>
      </c>
    </row>
    <row r="801" spans="1:17">
      <c r="A801" s="38">
        <v>793</v>
      </c>
      <c r="B801" s="38" t="s">
        <v>1786</v>
      </c>
      <c r="C801" s="48" t="s">
        <v>1787</v>
      </c>
      <c r="D801" s="38" t="s">
        <v>42</v>
      </c>
      <c r="E801" s="38" t="s">
        <v>42</v>
      </c>
      <c r="F801" s="48" t="s">
        <v>42</v>
      </c>
      <c r="G801" s="38">
        <v>-8.5522576789999807</v>
      </c>
      <c r="H801" s="38">
        <v>125.545740153</v>
      </c>
      <c r="I801" s="38">
        <v>-8.5518295899999508</v>
      </c>
      <c r="J801" s="38">
        <v>125.545743167</v>
      </c>
      <c r="K801" s="49" t="s">
        <v>6</v>
      </c>
      <c r="L801" s="38" t="s">
        <v>213</v>
      </c>
      <c r="M801" s="42">
        <v>4.7374389917176997E-2</v>
      </c>
      <c r="N801" s="43">
        <v>8.3000000000000007</v>
      </c>
      <c r="O801" s="48" t="s">
        <v>42</v>
      </c>
      <c r="P801" s="38" t="s">
        <v>42</v>
      </c>
      <c r="Q801" s="48" t="s">
        <v>42</v>
      </c>
    </row>
    <row r="802" spans="1:17">
      <c r="A802" s="38">
        <v>794</v>
      </c>
      <c r="B802" s="38" t="s">
        <v>1788</v>
      </c>
      <c r="C802" s="48" t="s">
        <v>1789</v>
      </c>
      <c r="D802" s="38" t="s">
        <v>42</v>
      </c>
      <c r="E802" s="38" t="s">
        <v>42</v>
      </c>
      <c r="F802" s="48" t="s">
        <v>42</v>
      </c>
      <c r="G802" s="38">
        <v>-8.5521967239999395</v>
      </c>
      <c r="H802" s="38">
        <v>125.54600245500001</v>
      </c>
      <c r="I802" s="38">
        <v>-8.5518492919999307</v>
      </c>
      <c r="J802" s="38">
        <v>125.54602365</v>
      </c>
      <c r="K802" s="49" t="s">
        <v>6</v>
      </c>
      <c r="L802" s="38" t="s">
        <v>213</v>
      </c>
      <c r="M802" s="42">
        <v>3.8518382404204701E-2</v>
      </c>
      <c r="N802" s="43">
        <v>4</v>
      </c>
      <c r="O802" s="48" t="s">
        <v>42</v>
      </c>
      <c r="P802" s="38" t="s">
        <v>42</v>
      </c>
      <c r="Q802" s="48" t="s">
        <v>42</v>
      </c>
    </row>
    <row r="803" spans="1:17">
      <c r="A803" s="38">
        <v>795</v>
      </c>
      <c r="B803" s="38" t="s">
        <v>1790</v>
      </c>
      <c r="C803" s="48" t="s">
        <v>1791</v>
      </c>
      <c r="D803" s="38" t="s">
        <v>42</v>
      </c>
      <c r="E803" s="38" t="s">
        <v>42</v>
      </c>
      <c r="F803" s="48" t="s">
        <v>42</v>
      </c>
      <c r="G803" s="38">
        <v>-8.5513083469999707</v>
      </c>
      <c r="H803" s="38">
        <v>125.546271069</v>
      </c>
      <c r="I803" s="38">
        <v>-8.5513430259999303</v>
      </c>
      <c r="J803" s="38">
        <v>125.54653382399999</v>
      </c>
      <c r="K803" s="49" t="s">
        <v>6</v>
      </c>
      <c r="L803" s="38" t="s">
        <v>213</v>
      </c>
      <c r="M803" s="42">
        <v>2.9196599593248499E-2</v>
      </c>
      <c r="N803" s="43">
        <v>4</v>
      </c>
      <c r="O803" s="48" t="s">
        <v>42</v>
      </c>
      <c r="P803" s="38" t="s">
        <v>42</v>
      </c>
      <c r="Q803" s="48" t="s">
        <v>42</v>
      </c>
    </row>
    <row r="804" spans="1:17">
      <c r="A804" s="38">
        <v>796</v>
      </c>
      <c r="B804" s="38" t="s">
        <v>1792</v>
      </c>
      <c r="C804" s="48" t="s">
        <v>1793</v>
      </c>
      <c r="D804" s="38" t="s">
        <v>42</v>
      </c>
      <c r="E804" s="38" t="s">
        <v>42</v>
      </c>
      <c r="F804" s="48" t="s">
        <v>42</v>
      </c>
      <c r="G804" s="38">
        <v>-8.5508960799999691</v>
      </c>
      <c r="H804" s="38">
        <v>125.546325287</v>
      </c>
      <c r="I804" s="38">
        <v>-8.5509301279999494</v>
      </c>
      <c r="J804" s="38">
        <v>125.546582996</v>
      </c>
      <c r="K804" s="49" t="s">
        <v>6</v>
      </c>
      <c r="L804" s="38" t="s">
        <v>213</v>
      </c>
      <c r="M804" s="42">
        <v>2.8636442766856202E-2</v>
      </c>
      <c r="N804" s="43">
        <v>4.0999999999999996</v>
      </c>
      <c r="O804" s="48" t="s">
        <v>42</v>
      </c>
      <c r="P804" s="38" t="s">
        <v>42</v>
      </c>
      <c r="Q804" s="48" t="s">
        <v>42</v>
      </c>
    </row>
    <row r="805" spans="1:17">
      <c r="A805" s="38">
        <v>797</v>
      </c>
      <c r="B805" s="38" t="s">
        <v>1794</v>
      </c>
      <c r="C805" s="48" t="s">
        <v>1795</v>
      </c>
      <c r="D805" s="38" t="s">
        <v>42</v>
      </c>
      <c r="E805" s="38" t="s">
        <v>42</v>
      </c>
      <c r="F805" s="48" t="s">
        <v>42</v>
      </c>
      <c r="G805" s="38">
        <v>-8.5659696359999806</v>
      </c>
      <c r="H805" s="38">
        <v>125.594995021</v>
      </c>
      <c r="I805" s="38">
        <v>-8.5690866959999408</v>
      </c>
      <c r="J805" s="38">
        <v>125.594949662</v>
      </c>
      <c r="K805" s="49" t="s">
        <v>6</v>
      </c>
      <c r="L805" s="38" t="s">
        <v>213</v>
      </c>
      <c r="M805" s="42">
        <v>0.38076188277149398</v>
      </c>
      <c r="N805" s="43">
        <v>6.2</v>
      </c>
      <c r="O805" s="48" t="s">
        <v>42</v>
      </c>
      <c r="P805" s="38" t="s">
        <v>42</v>
      </c>
      <c r="Q805" s="48" t="s">
        <v>42</v>
      </c>
    </row>
    <row r="806" spans="1:17">
      <c r="A806" s="38">
        <v>798</v>
      </c>
      <c r="B806" s="38" t="s">
        <v>1796</v>
      </c>
      <c r="C806" s="48" t="s">
        <v>1797</v>
      </c>
      <c r="D806" s="38" t="s">
        <v>42</v>
      </c>
      <c r="E806" s="38" t="s">
        <v>42</v>
      </c>
      <c r="F806" s="48" t="s">
        <v>42</v>
      </c>
      <c r="G806" s="38">
        <v>-8.5679936369999705</v>
      </c>
      <c r="H806" s="38">
        <v>125.594697414</v>
      </c>
      <c r="I806" s="38">
        <v>-8.5678772729999704</v>
      </c>
      <c r="J806" s="38">
        <v>125.592812459</v>
      </c>
      <c r="K806" s="49" t="s">
        <v>96</v>
      </c>
      <c r="L806" s="38" t="s">
        <v>213</v>
      </c>
      <c r="M806" s="42">
        <v>0.22860561668144799</v>
      </c>
      <c r="N806" s="43">
        <v>4.5</v>
      </c>
      <c r="O806" s="48" t="s">
        <v>42</v>
      </c>
      <c r="P806" s="38" t="s">
        <v>42</v>
      </c>
      <c r="Q806" s="48" t="s">
        <v>42</v>
      </c>
    </row>
    <row r="807" spans="1:17">
      <c r="A807" s="38">
        <v>799</v>
      </c>
      <c r="B807" s="38" t="s">
        <v>1798</v>
      </c>
      <c r="C807" s="48" t="s">
        <v>1799</v>
      </c>
      <c r="D807" s="38" t="s">
        <v>42</v>
      </c>
      <c r="E807" s="38" t="s">
        <v>42</v>
      </c>
      <c r="F807" s="48" t="s">
        <v>42</v>
      </c>
      <c r="G807" s="38">
        <v>-8.5661500069999796</v>
      </c>
      <c r="H807" s="38">
        <v>125.59398360900001</v>
      </c>
      <c r="I807" s="38">
        <v>-8.5680048699999798</v>
      </c>
      <c r="J807" s="38">
        <v>125.59419220700001</v>
      </c>
      <c r="K807" s="49" t="s">
        <v>96</v>
      </c>
      <c r="L807" s="38" t="s">
        <v>213</v>
      </c>
      <c r="M807" s="42">
        <v>0.20844813992327299</v>
      </c>
      <c r="N807" s="43">
        <v>4.7</v>
      </c>
      <c r="O807" s="48" t="s">
        <v>42</v>
      </c>
      <c r="P807" s="38" t="s">
        <v>42</v>
      </c>
      <c r="Q807" s="48" t="s">
        <v>42</v>
      </c>
    </row>
    <row r="808" spans="1:17">
      <c r="A808" s="38">
        <v>800</v>
      </c>
      <c r="B808" s="38" t="s">
        <v>1800</v>
      </c>
      <c r="C808" s="48" t="s">
        <v>1801</v>
      </c>
      <c r="D808" s="38" t="s">
        <v>42</v>
      </c>
      <c r="E808" s="38" t="s">
        <v>42</v>
      </c>
      <c r="F808" s="48" t="s">
        <v>42</v>
      </c>
      <c r="G808" s="38">
        <v>-8.5664005429999293</v>
      </c>
      <c r="H808" s="38">
        <v>125.592488628</v>
      </c>
      <c r="I808" s="38">
        <v>-8.5682517039999802</v>
      </c>
      <c r="J808" s="38">
        <v>125.592804884</v>
      </c>
      <c r="K808" s="49" t="s">
        <v>96</v>
      </c>
      <c r="L808" s="38" t="s">
        <v>213</v>
      </c>
      <c r="M808" s="42">
        <v>0.208079883103158</v>
      </c>
      <c r="N808" s="43">
        <v>4.7</v>
      </c>
      <c r="O808" s="48" t="s">
        <v>42</v>
      </c>
      <c r="P808" s="38" t="s">
        <v>42</v>
      </c>
      <c r="Q808" s="48" t="s">
        <v>42</v>
      </c>
    </row>
    <row r="809" spans="1:17">
      <c r="A809" s="38">
        <v>801</v>
      </c>
      <c r="B809" s="38" t="s">
        <v>1802</v>
      </c>
      <c r="C809" s="48" t="s">
        <v>1803</v>
      </c>
      <c r="D809" s="38" t="s">
        <v>42</v>
      </c>
      <c r="E809" s="38" t="s">
        <v>42</v>
      </c>
      <c r="F809" s="48" t="s">
        <v>42</v>
      </c>
      <c r="G809" s="38">
        <v>-8.5682725559999504</v>
      </c>
      <c r="H809" s="38">
        <v>125.593354768</v>
      </c>
      <c r="I809" s="38">
        <v>-8.5689586969999691</v>
      </c>
      <c r="J809" s="38">
        <v>125.592335996</v>
      </c>
      <c r="K809" s="49" t="s">
        <v>6</v>
      </c>
      <c r="L809" s="38" t="s">
        <v>213</v>
      </c>
      <c r="M809" s="42">
        <v>0.18769720257981001</v>
      </c>
      <c r="N809" s="43">
        <v>5.7</v>
      </c>
      <c r="O809" s="48" t="s">
        <v>42</v>
      </c>
      <c r="P809" s="38" t="s">
        <v>42</v>
      </c>
      <c r="Q809" s="48" t="s">
        <v>42</v>
      </c>
    </row>
    <row r="810" spans="1:17">
      <c r="A810" s="38">
        <v>802</v>
      </c>
      <c r="B810" s="38" t="s">
        <v>1804</v>
      </c>
      <c r="C810" s="48" t="s">
        <v>1805</v>
      </c>
      <c r="D810" s="38" t="s">
        <v>42</v>
      </c>
      <c r="E810" s="38" t="s">
        <v>42</v>
      </c>
      <c r="F810" s="48" t="s">
        <v>42</v>
      </c>
      <c r="G810" s="38">
        <v>-8.5544841559999405</v>
      </c>
      <c r="H810" s="38">
        <v>125.515806707</v>
      </c>
      <c r="I810" s="38">
        <v>-8.5580046819999307</v>
      </c>
      <c r="J810" s="38">
        <v>125.512698727</v>
      </c>
      <c r="K810" s="49" t="s">
        <v>6</v>
      </c>
      <c r="L810" s="38" t="s">
        <v>213</v>
      </c>
      <c r="M810" s="42">
        <v>0.58996284307432001</v>
      </c>
      <c r="N810" s="43">
        <v>5.4</v>
      </c>
      <c r="O810" s="48" t="s">
        <v>42</v>
      </c>
      <c r="P810" s="38" t="s">
        <v>42</v>
      </c>
      <c r="Q810" s="48" t="s">
        <v>42</v>
      </c>
    </row>
    <row r="811" spans="1:17">
      <c r="A811" s="38">
        <v>803</v>
      </c>
      <c r="B811" s="38" t="s">
        <v>1806</v>
      </c>
      <c r="C811" s="48" t="s">
        <v>1807</v>
      </c>
      <c r="D811" s="38" t="s">
        <v>42</v>
      </c>
      <c r="E811" s="38" t="s">
        <v>42</v>
      </c>
      <c r="F811" s="48" t="s">
        <v>42</v>
      </c>
      <c r="G811" s="38">
        <v>-8.5558267939999304</v>
      </c>
      <c r="H811" s="38">
        <v>125.512103932</v>
      </c>
      <c r="I811" s="38">
        <v>-8.5679592529999695</v>
      </c>
      <c r="J811" s="38">
        <v>125.515263742</v>
      </c>
      <c r="K811" s="49" t="s">
        <v>6</v>
      </c>
      <c r="L811" s="38" t="s">
        <v>213</v>
      </c>
      <c r="M811" s="42">
        <v>1.7654033856870699</v>
      </c>
      <c r="N811" s="43">
        <v>6.2</v>
      </c>
      <c r="O811" s="48" t="s">
        <v>42</v>
      </c>
      <c r="P811" s="38" t="s">
        <v>42</v>
      </c>
      <c r="Q811" s="48" t="s">
        <v>42</v>
      </c>
    </row>
    <row r="812" spans="1:17">
      <c r="A812" s="38">
        <v>804</v>
      </c>
      <c r="B812" s="38" t="s">
        <v>1808</v>
      </c>
      <c r="C812" s="48" t="s">
        <v>1809</v>
      </c>
      <c r="D812" s="38" t="s">
        <v>42</v>
      </c>
      <c r="E812" s="38" t="s">
        <v>42</v>
      </c>
      <c r="F812" s="48" t="s">
        <v>42</v>
      </c>
      <c r="G812" s="38">
        <v>-8.5569758349999496</v>
      </c>
      <c r="H812" s="38">
        <v>125.512392506</v>
      </c>
      <c r="I812" s="38">
        <v>-8.5566650289999302</v>
      </c>
      <c r="J812" s="38">
        <v>125.51434614</v>
      </c>
      <c r="K812" s="49" t="s">
        <v>6</v>
      </c>
      <c r="L812" s="38" t="s">
        <v>213</v>
      </c>
      <c r="M812" s="42">
        <v>0.220629502057726</v>
      </c>
      <c r="N812" s="43">
        <v>4</v>
      </c>
      <c r="O812" s="48" t="s">
        <v>42</v>
      </c>
      <c r="P812" s="38" t="s">
        <v>42</v>
      </c>
      <c r="Q812" s="48" t="s">
        <v>42</v>
      </c>
    </row>
    <row r="813" spans="1:17">
      <c r="A813" s="38">
        <v>805</v>
      </c>
      <c r="B813" s="38" t="s">
        <v>1810</v>
      </c>
      <c r="C813" s="48" t="s">
        <v>1811</v>
      </c>
      <c r="D813" s="38" t="s">
        <v>42</v>
      </c>
      <c r="E813" s="38" t="s">
        <v>42</v>
      </c>
      <c r="F813" s="48" t="s">
        <v>42</v>
      </c>
      <c r="G813" s="38">
        <v>-8.5572717959999505</v>
      </c>
      <c r="H813" s="38">
        <v>125.51247705999999</v>
      </c>
      <c r="I813" s="38">
        <v>-8.5569217509999493</v>
      </c>
      <c r="J813" s="38">
        <v>125.51417877599999</v>
      </c>
      <c r="K813" s="49" t="s">
        <v>6</v>
      </c>
      <c r="L813" s="38" t="s">
        <v>213</v>
      </c>
      <c r="M813" s="42">
        <v>0.19144462974496601</v>
      </c>
      <c r="N813" s="43">
        <v>4</v>
      </c>
      <c r="O813" s="48" t="s">
        <v>42</v>
      </c>
      <c r="P813" s="38" t="s">
        <v>42</v>
      </c>
      <c r="Q813" s="48" t="s">
        <v>42</v>
      </c>
    </row>
    <row r="814" spans="1:17">
      <c r="A814" s="38">
        <v>806</v>
      </c>
      <c r="B814" s="38" t="s">
        <v>1812</v>
      </c>
      <c r="C814" s="48" t="s">
        <v>1813</v>
      </c>
      <c r="D814" s="38" t="s">
        <v>42</v>
      </c>
      <c r="E814" s="38" t="s">
        <v>42</v>
      </c>
      <c r="F814" s="48" t="s">
        <v>42</v>
      </c>
      <c r="G814" s="38">
        <v>-8.5575488719999306</v>
      </c>
      <c r="H814" s="38">
        <v>125.512550671</v>
      </c>
      <c r="I814" s="38">
        <v>-8.5572238459999408</v>
      </c>
      <c r="J814" s="38">
        <v>125.514028174</v>
      </c>
      <c r="K814" s="49" t="s">
        <v>6</v>
      </c>
      <c r="L814" s="38" t="s">
        <v>213</v>
      </c>
      <c r="M814" s="42">
        <v>0.16667854109004801</v>
      </c>
      <c r="N814" s="43">
        <v>4</v>
      </c>
      <c r="O814" s="48" t="s">
        <v>42</v>
      </c>
      <c r="P814" s="38" t="s">
        <v>42</v>
      </c>
      <c r="Q814" s="48" t="s">
        <v>42</v>
      </c>
    </row>
    <row r="815" spans="1:17">
      <c r="A815" s="38">
        <v>807</v>
      </c>
      <c r="B815" s="38" t="s">
        <v>1814</v>
      </c>
      <c r="C815" s="48" t="s">
        <v>1815</v>
      </c>
      <c r="D815" s="38" t="s">
        <v>42</v>
      </c>
      <c r="E815" s="38" t="s">
        <v>42</v>
      </c>
      <c r="F815" s="48" t="s">
        <v>42</v>
      </c>
      <c r="G815" s="38">
        <v>-8.5577836289999691</v>
      </c>
      <c r="H815" s="38">
        <v>125.51260124700001</v>
      </c>
      <c r="I815" s="38">
        <v>-8.5574775809999402</v>
      </c>
      <c r="J815" s="38">
        <v>125.51402438700001</v>
      </c>
      <c r="K815" s="49" t="s">
        <v>6</v>
      </c>
      <c r="L815" s="38" t="s">
        <v>213</v>
      </c>
      <c r="M815" s="42">
        <v>0.160381362545122</v>
      </c>
      <c r="N815" s="43">
        <v>4</v>
      </c>
      <c r="O815" s="48" t="s">
        <v>42</v>
      </c>
      <c r="P815" s="38" t="s">
        <v>42</v>
      </c>
      <c r="Q815" s="48" t="s">
        <v>42</v>
      </c>
    </row>
    <row r="816" spans="1:17">
      <c r="A816" s="38">
        <v>808</v>
      </c>
      <c r="B816" s="38" t="s">
        <v>1816</v>
      </c>
      <c r="C816" s="48" t="s">
        <v>1817</v>
      </c>
      <c r="D816" s="38" t="s">
        <v>42</v>
      </c>
      <c r="E816" s="38" t="s">
        <v>42</v>
      </c>
      <c r="F816" s="48" t="s">
        <v>42</v>
      </c>
      <c r="G816" s="38">
        <v>-8.5574054169999307</v>
      </c>
      <c r="H816" s="38">
        <v>125.514192442</v>
      </c>
      <c r="I816" s="38">
        <v>-8.5569288379999797</v>
      </c>
      <c r="J816" s="38">
        <v>125.51468152699999</v>
      </c>
      <c r="K816" s="49" t="s">
        <v>6</v>
      </c>
      <c r="L816" s="38" t="s">
        <v>213</v>
      </c>
      <c r="M816" s="42">
        <v>7.5651147746548797E-2</v>
      </c>
      <c r="N816" s="43">
        <v>4</v>
      </c>
      <c r="O816" s="48" t="s">
        <v>42</v>
      </c>
      <c r="P816" s="38" t="s">
        <v>42</v>
      </c>
      <c r="Q816" s="48" t="s">
        <v>42</v>
      </c>
    </row>
    <row r="817" spans="1:17">
      <c r="A817" s="38">
        <v>809</v>
      </c>
      <c r="B817" s="38" t="s">
        <v>1818</v>
      </c>
      <c r="C817" s="48" t="s">
        <v>1819</v>
      </c>
      <c r="D817" s="38" t="s">
        <v>42</v>
      </c>
      <c r="E817" s="38" t="s">
        <v>42</v>
      </c>
      <c r="F817" s="48" t="s">
        <v>42</v>
      </c>
      <c r="G817" s="38">
        <v>-8.5578343669999395</v>
      </c>
      <c r="H817" s="38">
        <v>125.512587498</v>
      </c>
      <c r="I817" s="38">
        <v>-8.5579565629999497</v>
      </c>
      <c r="J817" s="38">
        <v>125.514032237</v>
      </c>
      <c r="K817" s="49" t="s">
        <v>6</v>
      </c>
      <c r="L817" s="38" t="s">
        <v>213</v>
      </c>
      <c r="M817" s="42">
        <v>0.19274580867518801</v>
      </c>
      <c r="N817" s="43">
        <v>4</v>
      </c>
      <c r="O817" s="48" t="s">
        <v>42</v>
      </c>
      <c r="P817" s="38" t="s">
        <v>42</v>
      </c>
      <c r="Q817" s="48" t="s">
        <v>42</v>
      </c>
    </row>
    <row r="818" spans="1:17">
      <c r="A818" s="38">
        <v>810</v>
      </c>
      <c r="B818" s="38" t="s">
        <v>1820</v>
      </c>
      <c r="C818" s="48" t="s">
        <v>1821</v>
      </c>
      <c r="D818" s="38" t="s">
        <v>42</v>
      </c>
      <c r="E818" s="38" t="s">
        <v>42</v>
      </c>
      <c r="F818" s="48" t="s">
        <v>42</v>
      </c>
      <c r="G818" s="38">
        <v>-8.5583176679999706</v>
      </c>
      <c r="H818" s="38">
        <v>125.51223648600001</v>
      </c>
      <c r="I818" s="38">
        <v>-8.5591908749999597</v>
      </c>
      <c r="J818" s="38">
        <v>125.51018050099999</v>
      </c>
      <c r="K818" s="49" t="s">
        <v>6</v>
      </c>
      <c r="L818" s="38" t="s">
        <v>213</v>
      </c>
      <c r="M818" s="42">
        <v>0.28925575299087902</v>
      </c>
      <c r="N818" s="43">
        <v>3.9</v>
      </c>
      <c r="O818" s="48" t="s">
        <v>42</v>
      </c>
      <c r="P818" s="38" t="s">
        <v>42</v>
      </c>
      <c r="Q818" s="48" t="s">
        <v>42</v>
      </c>
    </row>
    <row r="819" spans="1:17">
      <c r="A819" s="38">
        <v>811</v>
      </c>
      <c r="B819" s="38" t="s">
        <v>1822</v>
      </c>
      <c r="C819" s="48" t="s">
        <v>1823</v>
      </c>
      <c r="D819" s="38" t="s">
        <v>42</v>
      </c>
      <c r="E819" s="38" t="s">
        <v>42</v>
      </c>
      <c r="F819" s="48" t="s">
        <v>42</v>
      </c>
      <c r="G819" s="38">
        <v>-8.5592023409999491</v>
      </c>
      <c r="H819" s="38">
        <v>125.51105608</v>
      </c>
      <c r="I819" s="38">
        <v>-8.5586172549999393</v>
      </c>
      <c r="J819" s="38">
        <v>125.510370158</v>
      </c>
      <c r="K819" s="49" t="s">
        <v>6</v>
      </c>
      <c r="L819" s="38" t="s">
        <v>213</v>
      </c>
      <c r="M819" s="42">
        <v>9.9634541940406898E-2</v>
      </c>
      <c r="N819" s="43">
        <v>4</v>
      </c>
      <c r="O819" s="48" t="s">
        <v>42</v>
      </c>
      <c r="P819" s="38" t="s">
        <v>42</v>
      </c>
      <c r="Q819" s="48" t="s">
        <v>42</v>
      </c>
    </row>
    <row r="820" spans="1:17">
      <c r="A820" s="38">
        <v>812</v>
      </c>
      <c r="B820" s="38" t="s">
        <v>1824</v>
      </c>
      <c r="C820" s="48" t="s">
        <v>1825</v>
      </c>
      <c r="D820" s="38" t="s">
        <v>42</v>
      </c>
      <c r="E820" s="38" t="s">
        <v>42</v>
      </c>
      <c r="F820" s="48" t="s">
        <v>42</v>
      </c>
      <c r="G820" s="38">
        <v>-8.55736011399995</v>
      </c>
      <c r="H820" s="38">
        <v>125.51242444</v>
      </c>
      <c r="I820" s="38">
        <v>-8.55721605699995</v>
      </c>
      <c r="J820" s="38">
        <v>125.508361396</v>
      </c>
      <c r="K820" s="49" t="s">
        <v>206</v>
      </c>
      <c r="L820" s="38" t="s">
        <v>213</v>
      </c>
      <c r="M820" s="42">
        <v>1.0245933500511299</v>
      </c>
      <c r="N820" s="43">
        <v>4.2</v>
      </c>
      <c r="O820" s="48" t="s">
        <v>42</v>
      </c>
      <c r="P820" s="38" t="s">
        <v>42</v>
      </c>
      <c r="Q820" s="48" t="s">
        <v>42</v>
      </c>
    </row>
    <row r="821" spans="1:17">
      <c r="A821" s="38">
        <v>813</v>
      </c>
      <c r="B821" s="38" t="s">
        <v>1826</v>
      </c>
      <c r="C821" s="48" t="s">
        <v>1827</v>
      </c>
      <c r="D821" s="38" t="s">
        <v>42</v>
      </c>
      <c r="E821" s="38" t="s">
        <v>42</v>
      </c>
      <c r="F821" s="48" t="s">
        <v>42</v>
      </c>
      <c r="G821" s="38">
        <v>-8.5604988629999603</v>
      </c>
      <c r="H821" s="38">
        <v>125.50962343499999</v>
      </c>
      <c r="I821" s="38">
        <v>-8.5627110549999692</v>
      </c>
      <c r="J821" s="38">
        <v>125.508806374</v>
      </c>
      <c r="K821" s="49" t="s">
        <v>6</v>
      </c>
      <c r="L821" s="38" t="s">
        <v>213</v>
      </c>
      <c r="M821" s="42">
        <v>0.262841456779634</v>
      </c>
      <c r="N821" s="43">
        <v>3.8</v>
      </c>
      <c r="O821" s="48" t="s">
        <v>42</v>
      </c>
      <c r="P821" s="38" t="s">
        <v>42</v>
      </c>
      <c r="Q821" s="48" t="s">
        <v>42</v>
      </c>
    </row>
    <row r="822" spans="1:17">
      <c r="A822" s="38">
        <v>814</v>
      </c>
      <c r="B822" s="38" t="s">
        <v>1828</v>
      </c>
      <c r="C822" s="48" t="s">
        <v>1829</v>
      </c>
      <c r="D822" s="38" t="s">
        <v>42</v>
      </c>
      <c r="E822" s="38" t="s">
        <v>42</v>
      </c>
      <c r="F822" s="48" t="s">
        <v>42</v>
      </c>
      <c r="G822" s="38">
        <v>-8.5680343429999706</v>
      </c>
      <c r="H822" s="38">
        <v>125.515273271</v>
      </c>
      <c r="I822" s="38">
        <v>-8.5722081749999592</v>
      </c>
      <c r="J822" s="38">
        <v>125.512839196</v>
      </c>
      <c r="K822" s="49" t="s">
        <v>6</v>
      </c>
      <c r="L822" s="38" t="s">
        <v>213</v>
      </c>
      <c r="M822" s="42">
        <v>0.72323333381937005</v>
      </c>
      <c r="N822" s="43">
        <v>4</v>
      </c>
      <c r="O822" s="48" t="s">
        <v>42</v>
      </c>
      <c r="P822" s="38" t="s">
        <v>42</v>
      </c>
      <c r="Q822" s="48" t="s">
        <v>42</v>
      </c>
    </row>
    <row r="823" spans="1:17">
      <c r="A823" s="38">
        <v>815</v>
      </c>
      <c r="B823" s="38" t="s">
        <v>1830</v>
      </c>
      <c r="C823" s="48" t="s">
        <v>1831</v>
      </c>
      <c r="D823" s="38" t="s">
        <v>42</v>
      </c>
      <c r="E823" s="38" t="s">
        <v>42</v>
      </c>
      <c r="F823" s="48" t="s">
        <v>42</v>
      </c>
      <c r="G823" s="38">
        <v>-8.5710950909999593</v>
      </c>
      <c r="H823" s="38">
        <v>125.514974182</v>
      </c>
      <c r="I823" s="38">
        <v>-8.5750206609999395</v>
      </c>
      <c r="J823" s="38">
        <v>125.516634935</v>
      </c>
      <c r="K823" s="49" t="s">
        <v>6</v>
      </c>
      <c r="L823" s="38" t="s">
        <v>213</v>
      </c>
      <c r="M823" s="42">
        <v>0.53878520994508805</v>
      </c>
      <c r="N823" s="43">
        <v>4</v>
      </c>
      <c r="O823" s="48" t="s">
        <v>42</v>
      </c>
      <c r="P823" s="38" t="s">
        <v>42</v>
      </c>
      <c r="Q823" s="48" t="s">
        <v>42</v>
      </c>
    </row>
    <row r="824" spans="1:17">
      <c r="A824" s="38">
        <v>816</v>
      </c>
      <c r="B824" s="38" t="s">
        <v>1832</v>
      </c>
      <c r="C824" s="48" t="s">
        <v>1833</v>
      </c>
      <c r="D824" s="38" t="s">
        <v>42</v>
      </c>
      <c r="E824" s="38" t="s">
        <v>42</v>
      </c>
      <c r="F824" s="48" t="s">
        <v>42</v>
      </c>
      <c r="G824" s="38">
        <v>-8.5723171739999806</v>
      </c>
      <c r="H824" s="38">
        <v>125.51399257200001</v>
      </c>
      <c r="I824" s="38">
        <v>-8.5754940049999409</v>
      </c>
      <c r="J824" s="38">
        <v>125.512615146</v>
      </c>
      <c r="K824" s="49" t="s">
        <v>6</v>
      </c>
      <c r="L824" s="38" t="s">
        <v>213</v>
      </c>
      <c r="M824" s="42">
        <v>0.42954592331916602</v>
      </c>
      <c r="N824" s="43">
        <v>3.8</v>
      </c>
      <c r="O824" s="48" t="s">
        <v>42</v>
      </c>
      <c r="P824" s="38" t="s">
        <v>42</v>
      </c>
      <c r="Q824" s="48" t="s">
        <v>42</v>
      </c>
    </row>
    <row r="825" spans="1:17">
      <c r="A825" s="38">
        <v>817</v>
      </c>
      <c r="B825" s="38" t="s">
        <v>1834</v>
      </c>
      <c r="C825" s="48" t="s">
        <v>1835</v>
      </c>
      <c r="D825" s="38" t="s">
        <v>42</v>
      </c>
      <c r="E825" s="38" t="s">
        <v>42</v>
      </c>
      <c r="F825" s="48" t="s">
        <v>42</v>
      </c>
      <c r="G825" s="38">
        <v>-8.5690204639999497</v>
      </c>
      <c r="H825" s="38">
        <v>125.51573749400001</v>
      </c>
      <c r="I825" s="38">
        <v>-8.5731125339999608</v>
      </c>
      <c r="J825" s="38">
        <v>125.51092325099999</v>
      </c>
      <c r="K825" s="49" t="s">
        <v>6</v>
      </c>
      <c r="L825" s="38" t="s">
        <v>213</v>
      </c>
      <c r="M825" s="42">
        <v>0.767886934209565</v>
      </c>
      <c r="N825" s="43">
        <v>3.7</v>
      </c>
      <c r="O825" s="48" t="s">
        <v>42</v>
      </c>
      <c r="P825" s="38" t="s">
        <v>42</v>
      </c>
      <c r="Q825" s="48" t="s">
        <v>42</v>
      </c>
    </row>
    <row r="826" spans="1:17">
      <c r="A826" s="38">
        <v>818</v>
      </c>
      <c r="B826" s="38" t="s">
        <v>1836</v>
      </c>
      <c r="C826" s="48" t="s">
        <v>1837</v>
      </c>
      <c r="D826" s="38" t="s">
        <v>42</v>
      </c>
      <c r="E826" s="38" t="s">
        <v>42</v>
      </c>
      <c r="F826" s="48" t="s">
        <v>42</v>
      </c>
      <c r="G826" s="38">
        <v>-8.5680506249999606</v>
      </c>
      <c r="H826" s="38">
        <v>125.515226185</v>
      </c>
      <c r="I826" s="38">
        <v>-8.5625815789999304</v>
      </c>
      <c r="J826" s="38">
        <v>125.501886091</v>
      </c>
      <c r="K826" s="49" t="s">
        <v>6</v>
      </c>
      <c r="L826" s="38" t="s">
        <v>213</v>
      </c>
      <c r="M826" s="42">
        <v>2.0976409710111699</v>
      </c>
      <c r="N826" s="43">
        <v>4.9000000000000004</v>
      </c>
      <c r="O826" s="48" t="s">
        <v>42</v>
      </c>
      <c r="P826" s="38" t="s">
        <v>42</v>
      </c>
      <c r="Q826" s="48" t="s">
        <v>42</v>
      </c>
    </row>
    <row r="827" spans="1:17">
      <c r="A827" s="38">
        <v>819</v>
      </c>
      <c r="B827" s="38" t="s">
        <v>1838</v>
      </c>
      <c r="C827" s="48" t="s">
        <v>1839</v>
      </c>
      <c r="D827" s="38" t="s">
        <v>42</v>
      </c>
      <c r="E827" s="38" t="s">
        <v>42</v>
      </c>
      <c r="F827" s="48" t="s">
        <v>42</v>
      </c>
      <c r="G827" s="38">
        <v>-8.55856827899993</v>
      </c>
      <c r="H827" s="38">
        <v>125.504887657</v>
      </c>
      <c r="I827" s="38">
        <v>-8.5576702089999799</v>
      </c>
      <c r="J827" s="38">
        <v>125.498380357</v>
      </c>
      <c r="K827" s="49" t="s">
        <v>6</v>
      </c>
      <c r="L827" s="38" t="s">
        <v>213</v>
      </c>
      <c r="M827" s="42">
        <v>1.0997026199198801</v>
      </c>
      <c r="N827" s="43">
        <v>6.8</v>
      </c>
      <c r="O827" s="48" t="s">
        <v>42</v>
      </c>
      <c r="P827" s="38" t="s">
        <v>42</v>
      </c>
      <c r="Q827" s="48" t="s">
        <v>42</v>
      </c>
    </row>
    <row r="828" spans="1:17">
      <c r="A828" s="38">
        <v>820</v>
      </c>
      <c r="B828" s="38" t="s">
        <v>1840</v>
      </c>
      <c r="C828" s="48" t="s">
        <v>1841</v>
      </c>
      <c r="D828" s="38" t="s">
        <v>42</v>
      </c>
      <c r="E828" s="38" t="s">
        <v>42</v>
      </c>
      <c r="F828" s="48" t="s">
        <v>42</v>
      </c>
      <c r="G828" s="38">
        <v>-8.5612939929999392</v>
      </c>
      <c r="H828" s="38">
        <v>125.502708333</v>
      </c>
      <c r="I828" s="38">
        <v>-8.5577232459999699</v>
      </c>
      <c r="J828" s="38">
        <v>125.498372945</v>
      </c>
      <c r="K828" s="49" t="s">
        <v>6</v>
      </c>
      <c r="L828" s="38" t="s">
        <v>213</v>
      </c>
      <c r="M828" s="42">
        <v>1.25362601658906</v>
      </c>
      <c r="N828" s="43">
        <v>6.4</v>
      </c>
      <c r="O828" s="48" t="s">
        <v>42</v>
      </c>
      <c r="P828" s="38" t="s">
        <v>42</v>
      </c>
      <c r="Q828" s="48" t="s">
        <v>42</v>
      </c>
    </row>
    <row r="829" spans="1:17">
      <c r="A829" s="38">
        <v>821</v>
      </c>
      <c r="B829" s="38" t="s">
        <v>1842</v>
      </c>
      <c r="C829" s="48" t="s">
        <v>1843</v>
      </c>
      <c r="D829" s="38" t="s">
        <v>42</v>
      </c>
      <c r="E829" s="38" t="s">
        <v>42</v>
      </c>
      <c r="F829" s="48" t="s">
        <v>42</v>
      </c>
      <c r="G829" s="38">
        <v>-8.5630857589999305</v>
      </c>
      <c r="H829" s="38">
        <v>125.502468808</v>
      </c>
      <c r="I829" s="38">
        <v>-8.5647651859999296</v>
      </c>
      <c r="J829" s="38">
        <v>125.500289455</v>
      </c>
      <c r="K829" s="49" t="s">
        <v>6</v>
      </c>
      <c r="L829" s="38" t="s">
        <v>213</v>
      </c>
      <c r="M829" s="42">
        <v>0.33647905182996601</v>
      </c>
      <c r="N829" s="43">
        <v>5</v>
      </c>
      <c r="O829" s="48" t="s">
        <v>42</v>
      </c>
      <c r="P829" s="38" t="s">
        <v>42</v>
      </c>
      <c r="Q829" s="48" t="s">
        <v>42</v>
      </c>
    </row>
    <row r="830" spans="1:17">
      <c r="A830" s="38">
        <v>822</v>
      </c>
      <c r="B830" s="38" t="s">
        <v>1844</v>
      </c>
      <c r="C830" s="48" t="s">
        <v>1845</v>
      </c>
      <c r="D830" s="38" t="s">
        <v>42</v>
      </c>
      <c r="E830" s="38" t="s">
        <v>42</v>
      </c>
      <c r="F830" s="48" t="s">
        <v>42</v>
      </c>
      <c r="G830" s="38">
        <v>-8.5628420319999403</v>
      </c>
      <c r="H830" s="38">
        <v>125.501600506</v>
      </c>
      <c r="I830" s="38">
        <v>-8.5631186819999794</v>
      </c>
      <c r="J830" s="38">
        <v>125.501232422</v>
      </c>
      <c r="K830" s="49" t="s">
        <v>6</v>
      </c>
      <c r="L830" s="38" t="s">
        <v>213</v>
      </c>
      <c r="M830" s="42">
        <v>0.17282876341376999</v>
      </c>
      <c r="N830" s="43">
        <v>3.8</v>
      </c>
      <c r="O830" s="48" t="s">
        <v>42</v>
      </c>
      <c r="P830" s="38" t="s">
        <v>42</v>
      </c>
      <c r="Q830" s="48" t="s">
        <v>42</v>
      </c>
    </row>
    <row r="831" spans="1:17">
      <c r="A831" s="38">
        <v>823</v>
      </c>
      <c r="B831" s="38" t="s">
        <v>1846</v>
      </c>
      <c r="C831" s="48" t="s">
        <v>1847</v>
      </c>
      <c r="D831" s="38" t="s">
        <v>42</v>
      </c>
      <c r="E831" s="38" t="s">
        <v>42</v>
      </c>
      <c r="F831" s="48" t="s">
        <v>42</v>
      </c>
      <c r="G831" s="38">
        <v>-8.5631618239999607</v>
      </c>
      <c r="H831" s="38">
        <v>125.50062890300001</v>
      </c>
      <c r="I831" s="38">
        <v>-8.5629734919999692</v>
      </c>
      <c r="J831" s="38">
        <v>125.498934388</v>
      </c>
      <c r="K831" s="49" t="s">
        <v>6</v>
      </c>
      <c r="L831" s="38" t="s">
        <v>213</v>
      </c>
      <c r="M831" s="42">
        <v>0.37285904657019697</v>
      </c>
      <c r="N831" s="43">
        <v>7</v>
      </c>
      <c r="O831" s="48" t="s">
        <v>42</v>
      </c>
      <c r="P831" s="38" t="s">
        <v>42</v>
      </c>
      <c r="Q831" s="48" t="s">
        <v>42</v>
      </c>
    </row>
    <row r="832" spans="1:17">
      <c r="A832" s="38">
        <v>824</v>
      </c>
      <c r="B832" s="38" t="s">
        <v>1848</v>
      </c>
      <c r="C832" s="48" t="s">
        <v>1849</v>
      </c>
      <c r="D832" s="38" t="s">
        <v>42</v>
      </c>
      <c r="E832" s="38" t="s">
        <v>42</v>
      </c>
      <c r="F832" s="48" t="s">
        <v>42</v>
      </c>
      <c r="G832" s="38">
        <v>-8.5584824579999594</v>
      </c>
      <c r="H832" s="38">
        <v>125.50260383299999</v>
      </c>
      <c r="I832" s="38">
        <v>-8.5589143639999694</v>
      </c>
      <c r="J832" s="38">
        <v>125.505009581</v>
      </c>
      <c r="K832" s="49" t="s">
        <v>96</v>
      </c>
      <c r="L832" s="38" t="s">
        <v>213</v>
      </c>
      <c r="M832" s="42">
        <v>0.40062484384686697</v>
      </c>
      <c r="N832" s="43">
        <v>5</v>
      </c>
      <c r="O832" s="48" t="s">
        <v>42</v>
      </c>
      <c r="P832" s="38" t="s">
        <v>42</v>
      </c>
      <c r="Q832" s="48" t="s">
        <v>42</v>
      </c>
    </row>
    <row r="833" spans="1:17">
      <c r="A833" s="38">
        <v>825</v>
      </c>
      <c r="B833" s="38" t="s">
        <v>608</v>
      </c>
      <c r="C833" s="48" t="s">
        <v>609</v>
      </c>
      <c r="D833" s="38" t="s">
        <v>41</v>
      </c>
      <c r="E833" s="38" t="s">
        <v>11</v>
      </c>
      <c r="F833" s="48" t="s">
        <v>42</v>
      </c>
      <c r="G833" s="38">
        <v>-8.5673702489999606</v>
      </c>
      <c r="H833" s="38">
        <v>125.566882671</v>
      </c>
      <c r="I833" s="38">
        <v>-8.5483321069999594</v>
      </c>
      <c r="J833" s="38">
        <v>125.564823515</v>
      </c>
      <c r="K833" s="49" t="s">
        <v>206</v>
      </c>
      <c r="L833" s="38" t="s">
        <v>111</v>
      </c>
      <c r="M833" s="42">
        <v>2.19346595387535</v>
      </c>
      <c r="N833" s="43">
        <v>5</v>
      </c>
      <c r="O833" s="48" t="s">
        <v>42</v>
      </c>
      <c r="P833" s="38" t="s">
        <v>42</v>
      </c>
      <c r="Q833" s="48" t="s">
        <v>42</v>
      </c>
    </row>
    <row r="834" spans="1:17">
      <c r="A834" s="38">
        <v>826</v>
      </c>
      <c r="B834" s="38" t="s">
        <v>1850</v>
      </c>
      <c r="C834" s="48" t="s">
        <v>1851</v>
      </c>
      <c r="D834" s="38" t="s">
        <v>42</v>
      </c>
      <c r="E834" s="38" t="s">
        <v>42</v>
      </c>
      <c r="F834" s="48" t="s">
        <v>42</v>
      </c>
      <c r="G834" s="38">
        <v>-8.5608644409999801</v>
      </c>
      <c r="H834" s="38">
        <v>125.56186076500001</v>
      </c>
      <c r="I834" s="38">
        <v>-8.5558650219999794</v>
      </c>
      <c r="J834" s="38">
        <v>125.570420179</v>
      </c>
      <c r="K834" s="49" t="s">
        <v>96</v>
      </c>
      <c r="L834" s="38" t="s">
        <v>111</v>
      </c>
      <c r="M834" s="42">
        <v>1.0932051348713201</v>
      </c>
      <c r="N834" s="43">
        <v>6.7</v>
      </c>
      <c r="O834" s="48" t="s">
        <v>42</v>
      </c>
      <c r="P834" s="38" t="s">
        <v>42</v>
      </c>
      <c r="Q834" s="48" t="s">
        <v>42</v>
      </c>
    </row>
    <row r="835" spans="1:17">
      <c r="A835" s="38">
        <v>827</v>
      </c>
      <c r="B835" s="38" t="s">
        <v>1852</v>
      </c>
      <c r="C835" s="48" t="s">
        <v>1853</v>
      </c>
      <c r="D835" s="38" t="s">
        <v>42</v>
      </c>
      <c r="E835" s="38" t="s">
        <v>42</v>
      </c>
      <c r="F835" s="48" t="s">
        <v>42</v>
      </c>
      <c r="G835" s="38">
        <v>-8.5541757429999699</v>
      </c>
      <c r="H835" s="38">
        <v>125.56420848800001</v>
      </c>
      <c r="I835" s="38">
        <v>-8.5593917609999703</v>
      </c>
      <c r="J835" s="38">
        <v>125.564223537</v>
      </c>
      <c r="K835" s="49" t="s">
        <v>96</v>
      </c>
      <c r="L835" s="38" t="s">
        <v>111</v>
      </c>
      <c r="M835" s="42">
        <v>0.59565418301460904</v>
      </c>
      <c r="N835" s="43">
        <v>7</v>
      </c>
      <c r="O835" s="48" t="s">
        <v>42</v>
      </c>
      <c r="P835" s="38" t="s">
        <v>42</v>
      </c>
      <c r="Q835" s="48" t="s">
        <v>42</v>
      </c>
    </row>
    <row r="836" spans="1:17">
      <c r="A836" s="38">
        <v>828</v>
      </c>
      <c r="B836" s="38" t="s">
        <v>1854</v>
      </c>
      <c r="C836" s="48" t="s">
        <v>1855</v>
      </c>
      <c r="D836" s="38" t="s">
        <v>42</v>
      </c>
      <c r="E836" s="38" t="s">
        <v>42</v>
      </c>
      <c r="F836" s="48" t="s">
        <v>42</v>
      </c>
      <c r="G836" s="38">
        <v>-8.5588592259999796</v>
      </c>
      <c r="H836" s="38">
        <v>125.56388448600001</v>
      </c>
      <c r="I836" s="38">
        <v>-8.5598971299999693</v>
      </c>
      <c r="J836" s="38">
        <v>125.561972348</v>
      </c>
      <c r="K836" s="49" t="s">
        <v>96</v>
      </c>
      <c r="L836" s="38" t="s">
        <v>111</v>
      </c>
      <c r="M836" s="42">
        <v>0.24014658865067001</v>
      </c>
      <c r="N836" s="43">
        <v>5.8</v>
      </c>
      <c r="O836" s="48" t="s">
        <v>42</v>
      </c>
      <c r="P836" s="38" t="s">
        <v>42</v>
      </c>
      <c r="Q836" s="48" t="s">
        <v>42</v>
      </c>
    </row>
    <row r="837" spans="1:17">
      <c r="A837" s="38">
        <v>829</v>
      </c>
      <c r="B837" s="38" t="s">
        <v>1856</v>
      </c>
      <c r="C837" s="48" t="s">
        <v>1857</v>
      </c>
      <c r="D837" s="38" t="s">
        <v>42</v>
      </c>
      <c r="E837" s="38" t="s">
        <v>42</v>
      </c>
      <c r="F837" s="48" t="s">
        <v>42</v>
      </c>
      <c r="G837" s="38">
        <v>-8.5584088049999405</v>
      </c>
      <c r="H837" s="38">
        <v>125.563855471</v>
      </c>
      <c r="I837" s="38">
        <v>-8.5593124339999296</v>
      </c>
      <c r="J837" s="38">
        <v>125.562114681</v>
      </c>
      <c r="K837" s="49" t="s">
        <v>96</v>
      </c>
      <c r="L837" s="38" t="s">
        <v>111</v>
      </c>
      <c r="M837" s="42">
        <v>0.21628263368693801</v>
      </c>
      <c r="N837" s="43">
        <v>5.3</v>
      </c>
      <c r="O837" s="48" t="s">
        <v>42</v>
      </c>
      <c r="P837" s="38" t="s">
        <v>42</v>
      </c>
      <c r="Q837" s="48" t="s">
        <v>42</v>
      </c>
    </row>
    <row r="838" spans="1:17">
      <c r="A838" s="38">
        <v>830</v>
      </c>
      <c r="B838" s="38" t="s">
        <v>1858</v>
      </c>
      <c r="C838" s="48" t="s">
        <v>1859</v>
      </c>
      <c r="D838" s="38" t="s">
        <v>42</v>
      </c>
      <c r="E838" s="38" t="s">
        <v>42</v>
      </c>
      <c r="F838" s="48" t="s">
        <v>42</v>
      </c>
      <c r="G838" s="38">
        <v>-8.5607980169999696</v>
      </c>
      <c r="H838" s="38">
        <v>125.561666738</v>
      </c>
      <c r="I838" s="38">
        <v>-8.5589171269999706</v>
      </c>
      <c r="J838" s="38">
        <v>125.562161018</v>
      </c>
      <c r="K838" s="49" t="s">
        <v>96</v>
      </c>
      <c r="L838" s="38" t="s">
        <v>111</v>
      </c>
      <c r="M838" s="42">
        <v>0.216784348294184</v>
      </c>
      <c r="N838" s="43">
        <v>8.1999999999999904</v>
      </c>
      <c r="O838" s="48" t="s">
        <v>42</v>
      </c>
      <c r="P838" s="38" t="s">
        <v>42</v>
      </c>
      <c r="Q838" s="48" t="s">
        <v>42</v>
      </c>
    </row>
    <row r="839" spans="1:17">
      <c r="A839" s="38">
        <v>831</v>
      </c>
      <c r="B839" s="38" t="s">
        <v>1860</v>
      </c>
      <c r="C839" s="48" t="s">
        <v>1861</v>
      </c>
      <c r="D839" s="38" t="s">
        <v>42</v>
      </c>
      <c r="E839" s="38" t="s">
        <v>42</v>
      </c>
      <c r="F839" s="48" t="s">
        <v>42</v>
      </c>
      <c r="G839" s="38">
        <v>-8.5603186339999393</v>
      </c>
      <c r="H839" s="38">
        <v>125.561740374</v>
      </c>
      <c r="I839" s="38">
        <v>-8.5600395479999598</v>
      </c>
      <c r="J839" s="38">
        <v>125.560658875</v>
      </c>
      <c r="K839" s="49" t="s">
        <v>96</v>
      </c>
      <c r="L839" s="38" t="s">
        <v>111</v>
      </c>
      <c r="M839" s="42">
        <v>0.123067951782887</v>
      </c>
      <c r="N839" s="43">
        <v>5</v>
      </c>
      <c r="O839" s="48" t="s">
        <v>42</v>
      </c>
      <c r="P839" s="38" t="s">
        <v>42</v>
      </c>
      <c r="Q839" s="48" t="s">
        <v>42</v>
      </c>
    </row>
    <row r="840" spans="1:17">
      <c r="A840" s="38">
        <v>832</v>
      </c>
      <c r="B840" s="38" t="s">
        <v>1862</v>
      </c>
      <c r="C840" s="48" t="s">
        <v>1863</v>
      </c>
      <c r="D840" s="38" t="s">
        <v>42</v>
      </c>
      <c r="E840" s="38" t="s">
        <v>42</v>
      </c>
      <c r="F840" s="48" t="s">
        <v>42</v>
      </c>
      <c r="G840" s="38">
        <v>-8.5598304399999297</v>
      </c>
      <c r="H840" s="38">
        <v>125.561860659</v>
      </c>
      <c r="I840" s="38">
        <v>-8.5592053269999706</v>
      </c>
      <c r="J840" s="38">
        <v>125.559258547</v>
      </c>
      <c r="K840" s="49" t="s">
        <v>96</v>
      </c>
      <c r="L840" s="38" t="s">
        <v>111</v>
      </c>
      <c r="M840" s="42">
        <v>0.29593196150235501</v>
      </c>
      <c r="N840" s="43">
        <v>5.3</v>
      </c>
      <c r="O840" s="48" t="s">
        <v>42</v>
      </c>
      <c r="P840" s="38" t="s">
        <v>42</v>
      </c>
      <c r="Q840" s="48" t="s">
        <v>42</v>
      </c>
    </row>
    <row r="841" spans="1:17">
      <c r="A841" s="38">
        <v>833</v>
      </c>
      <c r="B841" s="38" t="s">
        <v>1864</v>
      </c>
      <c r="C841" s="48" t="s">
        <v>1865</v>
      </c>
      <c r="D841" s="38" t="s">
        <v>42</v>
      </c>
      <c r="E841" s="38" t="s">
        <v>42</v>
      </c>
      <c r="F841" s="48" t="s">
        <v>42</v>
      </c>
      <c r="G841" s="38">
        <v>-8.5593230489999392</v>
      </c>
      <c r="H841" s="38">
        <v>125.562018765</v>
      </c>
      <c r="I841" s="38">
        <v>-8.5590837639999808</v>
      </c>
      <c r="J841" s="38">
        <v>125.561069125</v>
      </c>
      <c r="K841" s="49" t="s">
        <v>96</v>
      </c>
      <c r="L841" s="38" t="s">
        <v>111</v>
      </c>
      <c r="M841" s="42">
        <v>0.107906409396367</v>
      </c>
      <c r="N841" s="43">
        <v>5.3</v>
      </c>
      <c r="O841" s="48" t="s">
        <v>42</v>
      </c>
      <c r="P841" s="38" t="s">
        <v>42</v>
      </c>
      <c r="Q841" s="48" t="s">
        <v>42</v>
      </c>
    </row>
    <row r="842" spans="1:17">
      <c r="A842" s="38">
        <v>834</v>
      </c>
      <c r="B842" s="38" t="s">
        <v>1866</v>
      </c>
      <c r="C842" s="48" t="s">
        <v>1867</v>
      </c>
      <c r="D842" s="38" t="s">
        <v>42</v>
      </c>
      <c r="E842" s="38" t="s">
        <v>42</v>
      </c>
      <c r="F842" s="48" t="s">
        <v>42</v>
      </c>
      <c r="G842" s="38">
        <v>-8.5588564039999309</v>
      </c>
      <c r="H842" s="38">
        <v>125.56218274299999</v>
      </c>
      <c r="I842" s="38">
        <v>-8.5585630569999598</v>
      </c>
      <c r="J842" s="38">
        <v>125.562256515</v>
      </c>
      <c r="K842" s="49" t="s">
        <v>96</v>
      </c>
      <c r="L842" s="38" t="s">
        <v>111</v>
      </c>
      <c r="M842" s="42">
        <v>3.34644402240417E-2</v>
      </c>
      <c r="N842" s="43">
        <v>8.1999999999999904</v>
      </c>
      <c r="O842" s="48" t="s">
        <v>42</v>
      </c>
      <c r="P842" s="38" t="s">
        <v>42</v>
      </c>
      <c r="Q842" s="48" t="s">
        <v>42</v>
      </c>
    </row>
    <row r="843" spans="1:17">
      <c r="A843" s="38">
        <v>835</v>
      </c>
      <c r="B843" s="38" t="s">
        <v>1868</v>
      </c>
      <c r="C843" s="48" t="s">
        <v>1869</v>
      </c>
      <c r="D843" s="38" t="s">
        <v>42</v>
      </c>
      <c r="E843" s="38" t="s">
        <v>42</v>
      </c>
      <c r="F843" s="48" t="s">
        <v>42</v>
      </c>
      <c r="G843" s="38">
        <v>-8.5581456219999303</v>
      </c>
      <c r="H843" s="38">
        <v>125.563771699</v>
      </c>
      <c r="I843" s="38">
        <v>-8.5583296709999708</v>
      </c>
      <c r="J843" s="38">
        <v>125.56295674099999</v>
      </c>
      <c r="K843" s="49" t="s">
        <v>6</v>
      </c>
      <c r="L843" s="38" t="s">
        <v>213</v>
      </c>
      <c r="M843" s="42">
        <v>9.2281861954550196E-2</v>
      </c>
      <c r="N843" s="43">
        <v>4.8</v>
      </c>
      <c r="O843" s="48" t="s">
        <v>42</v>
      </c>
      <c r="P843" s="38" t="s">
        <v>42</v>
      </c>
      <c r="Q843" s="48" t="s">
        <v>42</v>
      </c>
    </row>
    <row r="844" spans="1:17">
      <c r="A844" s="38">
        <v>836</v>
      </c>
      <c r="B844" s="38" t="s">
        <v>1870</v>
      </c>
      <c r="C844" s="48" t="s">
        <v>1871</v>
      </c>
      <c r="D844" s="38" t="s">
        <v>42</v>
      </c>
      <c r="E844" s="38" t="s">
        <v>42</v>
      </c>
      <c r="F844" s="48" t="s">
        <v>42</v>
      </c>
      <c r="G844" s="38">
        <v>-8.55422033799994</v>
      </c>
      <c r="H844" s="38">
        <v>125.516904325</v>
      </c>
      <c r="I844" s="38">
        <v>-8.5614066599999301</v>
      </c>
      <c r="J844" s="38">
        <v>125.53246790999999</v>
      </c>
      <c r="K844" s="49" t="s">
        <v>96</v>
      </c>
      <c r="L844" s="38" t="s">
        <v>111</v>
      </c>
      <c r="M844" s="42">
        <v>2.29574953626339</v>
      </c>
      <c r="N844" s="43">
        <v>7.4</v>
      </c>
      <c r="O844" s="48" t="s">
        <v>42</v>
      </c>
      <c r="P844" s="38" t="s">
        <v>42</v>
      </c>
      <c r="Q844" s="48" t="s">
        <v>42</v>
      </c>
    </row>
    <row r="845" spans="1:17">
      <c r="A845" s="38">
        <v>837</v>
      </c>
      <c r="B845" s="38" t="s">
        <v>1872</v>
      </c>
      <c r="C845" s="48" t="s">
        <v>1873</v>
      </c>
      <c r="D845" s="38" t="s">
        <v>42</v>
      </c>
      <c r="E845" s="38" t="s">
        <v>42</v>
      </c>
      <c r="F845" s="48" t="s">
        <v>42</v>
      </c>
      <c r="G845" s="38">
        <v>-8.5618404309999505</v>
      </c>
      <c r="H845" s="38">
        <v>125.526059577</v>
      </c>
      <c r="I845" s="38">
        <v>-8.5536210169999496</v>
      </c>
      <c r="J845" s="38">
        <v>125.52691658000001</v>
      </c>
      <c r="K845" s="49" t="s">
        <v>96</v>
      </c>
      <c r="L845" s="38" t="s">
        <v>111</v>
      </c>
      <c r="M845" s="42">
        <v>0.91448461539713299</v>
      </c>
      <c r="N845" s="43">
        <v>7.4</v>
      </c>
      <c r="O845" s="48" t="s">
        <v>42</v>
      </c>
      <c r="P845" s="38" t="s">
        <v>42</v>
      </c>
      <c r="Q845" s="48" t="s">
        <v>42</v>
      </c>
    </row>
    <row r="846" spans="1:17">
      <c r="A846" s="38">
        <v>838</v>
      </c>
      <c r="B846" s="38" t="s">
        <v>1874</v>
      </c>
      <c r="C846" s="48" t="s">
        <v>1875</v>
      </c>
      <c r="D846" s="38" t="s">
        <v>42</v>
      </c>
      <c r="E846" s="38" t="s">
        <v>42</v>
      </c>
      <c r="F846" s="48" t="s">
        <v>42</v>
      </c>
      <c r="G846" s="38">
        <v>-8.5609876459999406</v>
      </c>
      <c r="H846" s="38">
        <v>125.53519673700001</v>
      </c>
      <c r="I846" s="38">
        <v>-8.6121398129999402</v>
      </c>
      <c r="J846" s="38">
        <v>125.52874251199999</v>
      </c>
      <c r="K846" s="49" t="s">
        <v>96</v>
      </c>
      <c r="L846" s="38" t="s">
        <v>111</v>
      </c>
      <c r="M846" s="42">
        <v>6.1982686804542704</v>
      </c>
      <c r="N846" s="43">
        <v>13.9</v>
      </c>
      <c r="O846" s="48" t="s">
        <v>42</v>
      </c>
      <c r="P846" s="38" t="s">
        <v>42</v>
      </c>
      <c r="Q846" s="48" t="s">
        <v>42</v>
      </c>
    </row>
    <row r="847" spans="1:17">
      <c r="A847" s="38">
        <v>839</v>
      </c>
      <c r="B847" s="38" t="s">
        <v>1876</v>
      </c>
      <c r="C847" s="48" t="s">
        <v>1877</v>
      </c>
      <c r="D847" s="38" t="s">
        <v>42</v>
      </c>
      <c r="E847" s="38" t="s">
        <v>42</v>
      </c>
      <c r="F847" s="48" t="s">
        <v>42</v>
      </c>
      <c r="G847" s="38">
        <v>-8.5486925589999601</v>
      </c>
      <c r="H847" s="38">
        <v>125.53667979700001</v>
      </c>
      <c r="I847" s="38">
        <v>-8.5384113409999696</v>
      </c>
      <c r="J847" s="38">
        <v>125.535104795</v>
      </c>
      <c r="K847" s="49" t="s">
        <v>96</v>
      </c>
      <c r="L847" s="38" t="s">
        <v>111</v>
      </c>
      <c r="M847" s="42">
        <v>1.15136830830355</v>
      </c>
      <c r="N847" s="43">
        <v>6.6</v>
      </c>
      <c r="O847" s="48" t="s">
        <v>42</v>
      </c>
      <c r="P847" s="38" t="s">
        <v>42</v>
      </c>
      <c r="Q847" s="48" t="s">
        <v>42</v>
      </c>
    </row>
    <row r="848" spans="1:17">
      <c r="A848" s="38">
        <v>840</v>
      </c>
      <c r="B848" s="38" t="s">
        <v>1878</v>
      </c>
      <c r="C848" s="48" t="s">
        <v>1879</v>
      </c>
      <c r="D848" s="38" t="s">
        <v>42</v>
      </c>
      <c r="E848" s="38" t="s">
        <v>42</v>
      </c>
      <c r="F848" s="48" t="s">
        <v>42</v>
      </c>
      <c r="G848" s="38">
        <v>-8.5454029819999295</v>
      </c>
      <c r="H848" s="38">
        <v>125.545812497</v>
      </c>
      <c r="I848" s="38">
        <v>-8.5383885119999299</v>
      </c>
      <c r="J848" s="38">
        <v>125.53510990700001</v>
      </c>
      <c r="K848" s="49" t="s">
        <v>96</v>
      </c>
      <c r="L848" s="38" t="s">
        <v>111</v>
      </c>
      <c r="M848" s="42">
        <v>1.6645955806464099</v>
      </c>
      <c r="N848" s="43">
        <v>6.2</v>
      </c>
      <c r="O848" s="48" t="s">
        <v>42</v>
      </c>
      <c r="P848" s="38" t="s">
        <v>42</v>
      </c>
      <c r="Q848" s="48" t="s">
        <v>42</v>
      </c>
    </row>
    <row r="849" spans="1:17">
      <c r="A849" s="38">
        <v>841</v>
      </c>
      <c r="B849" s="38" t="s">
        <v>1880</v>
      </c>
      <c r="C849" s="48" t="s">
        <v>1881</v>
      </c>
      <c r="D849" s="38" t="s">
        <v>42</v>
      </c>
      <c r="E849" s="38" t="s">
        <v>42</v>
      </c>
      <c r="F849" s="48" t="s">
        <v>42</v>
      </c>
      <c r="G849" s="38">
        <v>-8.5541859969999301</v>
      </c>
      <c r="H849" s="38">
        <v>125.539796864</v>
      </c>
      <c r="I849" s="38">
        <v>-8.5412439639999302</v>
      </c>
      <c r="J849" s="38">
        <v>125.542732668</v>
      </c>
      <c r="K849" s="49" t="s">
        <v>96</v>
      </c>
      <c r="L849" s="38" t="s">
        <v>111</v>
      </c>
      <c r="M849" s="42">
        <v>1.5049295774378699</v>
      </c>
      <c r="N849" s="43">
        <v>5.3</v>
      </c>
      <c r="O849" s="48" t="s">
        <v>42</v>
      </c>
      <c r="P849" s="38" t="s">
        <v>1882</v>
      </c>
      <c r="Q849" s="48" t="s">
        <v>42</v>
      </c>
    </row>
    <row r="850" spans="1:17">
      <c r="A850" s="38">
        <v>842</v>
      </c>
      <c r="B850" s="38" t="s">
        <v>1883</v>
      </c>
      <c r="C850" s="48" t="s">
        <v>1884</v>
      </c>
      <c r="D850" s="38" t="s">
        <v>42</v>
      </c>
      <c r="E850" s="38" t="s">
        <v>42</v>
      </c>
      <c r="F850" s="48" t="s">
        <v>42</v>
      </c>
      <c r="G850" s="38">
        <v>-8.5544464999999299</v>
      </c>
      <c r="H850" s="38">
        <v>125.53949457100001</v>
      </c>
      <c r="I850" s="38">
        <v>-8.57690363099994</v>
      </c>
      <c r="J850" s="38">
        <v>125.536793596</v>
      </c>
      <c r="K850" s="49" t="s">
        <v>96</v>
      </c>
      <c r="L850" s="38" t="s">
        <v>111</v>
      </c>
      <c r="M850" s="42">
        <v>2.9316798690374499</v>
      </c>
      <c r="N850" s="43">
        <v>5.2</v>
      </c>
      <c r="O850" s="48" t="s">
        <v>42</v>
      </c>
      <c r="P850" s="38" t="s">
        <v>518</v>
      </c>
      <c r="Q850" s="48" t="s">
        <v>42</v>
      </c>
    </row>
    <row r="851" spans="1:17">
      <c r="A851" s="38">
        <v>843</v>
      </c>
      <c r="B851" s="38" t="s">
        <v>1885</v>
      </c>
      <c r="C851" s="48" t="s">
        <v>1886</v>
      </c>
      <c r="D851" s="38" t="s">
        <v>42</v>
      </c>
      <c r="E851" s="38" t="s">
        <v>42</v>
      </c>
      <c r="F851" s="48" t="s">
        <v>42</v>
      </c>
      <c r="G851" s="38">
        <v>-8.5609332569999292</v>
      </c>
      <c r="H851" s="38">
        <v>125.53529568899999</v>
      </c>
      <c r="I851" s="38">
        <v>-8.5608286329999697</v>
      </c>
      <c r="J851" s="38">
        <v>125.561598262</v>
      </c>
      <c r="K851" s="49" t="s">
        <v>96</v>
      </c>
      <c r="L851" s="38" t="s">
        <v>111</v>
      </c>
      <c r="M851" s="42">
        <v>2.9134285846285302</v>
      </c>
      <c r="N851" s="43">
        <v>18.3</v>
      </c>
      <c r="O851" s="48" t="s">
        <v>42</v>
      </c>
      <c r="P851" s="38" t="s">
        <v>42</v>
      </c>
      <c r="Q851" s="48" t="s">
        <v>42</v>
      </c>
    </row>
    <row r="852" spans="1:17">
      <c r="A852" s="38">
        <v>844</v>
      </c>
      <c r="B852" s="38" t="s">
        <v>1887</v>
      </c>
      <c r="C852" s="48" t="s">
        <v>1888</v>
      </c>
      <c r="D852" s="38" t="s">
        <v>42</v>
      </c>
      <c r="E852" s="38" t="s">
        <v>42</v>
      </c>
      <c r="F852" s="48" t="s">
        <v>42</v>
      </c>
      <c r="G852" s="38">
        <v>-8.5544339539999292</v>
      </c>
      <c r="H852" s="38">
        <v>125.540844716</v>
      </c>
      <c r="I852" s="38">
        <v>-8.5608250859999693</v>
      </c>
      <c r="J852" s="38">
        <v>125.54112401099999</v>
      </c>
      <c r="K852" s="49" t="s">
        <v>96</v>
      </c>
      <c r="L852" s="38" t="s">
        <v>111</v>
      </c>
      <c r="M852" s="42">
        <v>0.707926122263978</v>
      </c>
      <c r="N852" s="43">
        <v>17.1999999999999</v>
      </c>
      <c r="O852" s="48" t="s">
        <v>42</v>
      </c>
      <c r="P852" s="38" t="s">
        <v>42</v>
      </c>
      <c r="Q852" s="48" t="s">
        <v>42</v>
      </c>
    </row>
    <row r="853" spans="1:17">
      <c r="A853" s="38">
        <v>845</v>
      </c>
      <c r="B853" s="38" t="s">
        <v>1889</v>
      </c>
      <c r="C853" s="48" t="s">
        <v>1890</v>
      </c>
      <c r="D853" s="38" t="s">
        <v>42</v>
      </c>
      <c r="E853" s="38" t="s">
        <v>42</v>
      </c>
      <c r="F853" s="48" t="s">
        <v>42</v>
      </c>
      <c r="G853" s="38">
        <v>-8.5598066819999303</v>
      </c>
      <c r="H853" s="38">
        <v>125.54248804700001</v>
      </c>
      <c r="I853" s="38">
        <v>-8.5598358169999607</v>
      </c>
      <c r="J853" s="38">
        <v>125.54208304399999</v>
      </c>
      <c r="K853" s="49" t="s">
        <v>6</v>
      </c>
      <c r="L853" s="38" t="s">
        <v>213</v>
      </c>
      <c r="M853" s="42">
        <v>0.27280070437091303</v>
      </c>
      <c r="N853" s="43">
        <v>4.5</v>
      </c>
      <c r="O853" s="48" t="s">
        <v>42</v>
      </c>
      <c r="P853" s="38" t="s">
        <v>42</v>
      </c>
      <c r="Q853" s="48" t="s">
        <v>42</v>
      </c>
    </row>
    <row r="854" spans="1:17">
      <c r="A854" s="38">
        <v>846</v>
      </c>
      <c r="B854" s="38" t="s">
        <v>1891</v>
      </c>
      <c r="C854" s="48" t="s">
        <v>1892</v>
      </c>
      <c r="D854" s="38" t="s">
        <v>42</v>
      </c>
      <c r="E854" s="38" t="s">
        <v>42</v>
      </c>
      <c r="F854" s="48" t="s">
        <v>42</v>
      </c>
      <c r="G854" s="38">
        <v>-8.5593867049999499</v>
      </c>
      <c r="H854" s="38">
        <v>125.542488699</v>
      </c>
      <c r="I854" s="38">
        <v>-8.5601492719999293</v>
      </c>
      <c r="J854" s="38">
        <v>125.542518669</v>
      </c>
      <c r="K854" s="49" t="s">
        <v>6</v>
      </c>
      <c r="L854" s="38" t="s">
        <v>213</v>
      </c>
      <c r="M854" s="42">
        <v>8.4451631849146294E-2</v>
      </c>
      <c r="N854" s="43">
        <v>5.2</v>
      </c>
      <c r="O854" s="48" t="s">
        <v>42</v>
      </c>
      <c r="P854" s="38" t="s">
        <v>42</v>
      </c>
      <c r="Q854" s="48" t="s">
        <v>42</v>
      </c>
    </row>
    <row r="855" spans="1:17">
      <c r="A855" s="38">
        <v>847</v>
      </c>
      <c r="B855" s="38" t="s">
        <v>1893</v>
      </c>
      <c r="C855" s="48" t="s">
        <v>1894</v>
      </c>
      <c r="D855" s="38" t="s">
        <v>42</v>
      </c>
      <c r="E855" s="38" t="s">
        <v>42</v>
      </c>
      <c r="F855" s="48" t="s">
        <v>42</v>
      </c>
      <c r="G855" s="38">
        <v>-8.5593628729999391</v>
      </c>
      <c r="H855" s="38">
        <v>125.542463685</v>
      </c>
      <c r="I855" s="38">
        <v>-8.5593798549999693</v>
      </c>
      <c r="J855" s="38">
        <v>125.54335922200001</v>
      </c>
      <c r="K855" s="49" t="s">
        <v>96</v>
      </c>
      <c r="L855" s="38" t="s">
        <v>111</v>
      </c>
      <c r="M855" s="42">
        <v>9.8907229293591997E-2</v>
      </c>
      <c r="N855" s="43">
        <v>5.2</v>
      </c>
      <c r="O855" s="48" t="s">
        <v>42</v>
      </c>
      <c r="P855" s="38" t="s">
        <v>42</v>
      </c>
      <c r="Q855" s="48" t="s">
        <v>42</v>
      </c>
    </row>
    <row r="856" spans="1:17">
      <c r="A856" s="38">
        <v>848</v>
      </c>
      <c r="B856" s="38" t="s">
        <v>1895</v>
      </c>
      <c r="C856" s="48" t="s">
        <v>1896</v>
      </c>
      <c r="D856" s="38" t="s">
        <v>42</v>
      </c>
      <c r="E856" s="38" t="s">
        <v>42</v>
      </c>
      <c r="F856" s="48" t="s">
        <v>42</v>
      </c>
      <c r="G856" s="38">
        <v>-8.5649877619999302</v>
      </c>
      <c r="H856" s="38">
        <v>125.55843878</v>
      </c>
      <c r="I856" s="38">
        <v>-8.5702256629999702</v>
      </c>
      <c r="J856" s="38">
        <v>125.54288653099999</v>
      </c>
      <c r="K856" s="49" t="s">
        <v>96</v>
      </c>
      <c r="L856" s="38" t="s">
        <v>213</v>
      </c>
      <c r="M856" s="42">
        <v>1.93345342367253</v>
      </c>
      <c r="N856" s="43">
        <v>6.2</v>
      </c>
      <c r="O856" s="48" t="s">
        <v>42</v>
      </c>
      <c r="P856" s="38" t="s">
        <v>42</v>
      </c>
      <c r="Q856" s="48" t="s">
        <v>42</v>
      </c>
    </row>
    <row r="857" spans="1:17">
      <c r="A857" s="38">
        <v>849</v>
      </c>
      <c r="B857" s="38" t="s">
        <v>1897</v>
      </c>
      <c r="C857" s="48" t="s">
        <v>1898</v>
      </c>
      <c r="D857" s="38" t="s">
        <v>42</v>
      </c>
      <c r="E857" s="38" t="s">
        <v>42</v>
      </c>
      <c r="F857" s="48" t="s">
        <v>42</v>
      </c>
      <c r="G857" s="38">
        <v>-8.5602643159999694</v>
      </c>
      <c r="H857" s="38">
        <v>125.54980923799999</v>
      </c>
      <c r="I857" s="38">
        <v>-8.5542115129999292</v>
      </c>
      <c r="J857" s="38">
        <v>125.55086547499999</v>
      </c>
      <c r="K857" s="49" t="s">
        <v>96</v>
      </c>
      <c r="L857" s="38" t="s">
        <v>213</v>
      </c>
      <c r="M857" s="42">
        <v>0.68030062692192395</v>
      </c>
      <c r="N857" s="43">
        <v>5.2</v>
      </c>
      <c r="O857" s="48" t="s">
        <v>42</v>
      </c>
      <c r="P857" s="38" t="s">
        <v>42</v>
      </c>
      <c r="Q857" s="48" t="s">
        <v>42</v>
      </c>
    </row>
    <row r="858" spans="1:17">
      <c r="A858" s="38">
        <v>850</v>
      </c>
      <c r="B858" s="38" t="s">
        <v>1899</v>
      </c>
      <c r="C858" s="48" t="s">
        <v>1900</v>
      </c>
      <c r="D858" s="38" t="s">
        <v>42</v>
      </c>
      <c r="E858" s="38" t="s">
        <v>42</v>
      </c>
      <c r="F858" s="48" t="s">
        <v>42</v>
      </c>
      <c r="G858" s="38">
        <v>-8.5562670919999295</v>
      </c>
      <c r="H858" s="38">
        <v>125.553825614</v>
      </c>
      <c r="I858" s="38">
        <v>-8.5560657939999505</v>
      </c>
      <c r="J858" s="38">
        <v>125.555969382</v>
      </c>
      <c r="K858" s="49" t="s">
        <v>96</v>
      </c>
      <c r="L858" s="38" t="s">
        <v>111</v>
      </c>
      <c r="M858" s="42">
        <v>0.237847792304554</v>
      </c>
      <c r="N858" s="43">
        <v>5</v>
      </c>
      <c r="O858" s="48" t="s">
        <v>42</v>
      </c>
      <c r="P858" s="38" t="s">
        <v>42</v>
      </c>
      <c r="Q858" s="48" t="s">
        <v>42</v>
      </c>
    </row>
    <row r="859" spans="1:17">
      <c r="A859" s="38">
        <v>851</v>
      </c>
      <c r="B859" s="38" t="s">
        <v>1901</v>
      </c>
      <c r="C859" s="48" t="s">
        <v>1902</v>
      </c>
      <c r="D859" s="38" t="s">
        <v>42</v>
      </c>
      <c r="E859" s="38" t="s">
        <v>42</v>
      </c>
      <c r="F859" s="48" t="s">
        <v>42</v>
      </c>
      <c r="G859" s="38">
        <v>-8.5442270379999705</v>
      </c>
      <c r="H859" s="38">
        <v>125.547853905</v>
      </c>
      <c r="I859" s="38">
        <v>-8.5541592089999803</v>
      </c>
      <c r="J859" s="38">
        <v>125.542487409</v>
      </c>
      <c r="K859" s="49" t="s">
        <v>96</v>
      </c>
      <c r="L859" s="38" t="s">
        <v>111</v>
      </c>
      <c r="M859" s="42">
        <v>1.4575668200521501</v>
      </c>
      <c r="N859" s="43">
        <v>8.1999999999999904</v>
      </c>
      <c r="O859" s="48" t="s">
        <v>42</v>
      </c>
      <c r="P859" s="38" t="s">
        <v>42</v>
      </c>
      <c r="Q859" s="48" t="s">
        <v>42</v>
      </c>
    </row>
    <row r="860" spans="1:17">
      <c r="A860" s="38">
        <v>852</v>
      </c>
      <c r="B860" s="38" t="s">
        <v>1903</v>
      </c>
      <c r="C860" s="48" t="s">
        <v>1904</v>
      </c>
      <c r="D860" s="38" t="s">
        <v>42</v>
      </c>
      <c r="E860" s="38" t="s">
        <v>42</v>
      </c>
      <c r="F860" s="48" t="s">
        <v>42</v>
      </c>
      <c r="G860" s="38">
        <v>-8.5466476009999592</v>
      </c>
      <c r="H860" s="38">
        <v>125.549211974</v>
      </c>
      <c r="I860" s="38">
        <v>-8.5459278649999497</v>
      </c>
      <c r="J860" s="38">
        <v>125.547238501</v>
      </c>
      <c r="K860" s="49" t="s">
        <v>96</v>
      </c>
      <c r="L860" s="38" t="s">
        <v>111</v>
      </c>
      <c r="M860" s="42">
        <v>0.231548454473883</v>
      </c>
      <c r="N860" s="43">
        <v>5.6</v>
      </c>
      <c r="O860" s="48" t="s">
        <v>42</v>
      </c>
      <c r="P860" s="38" t="s">
        <v>42</v>
      </c>
      <c r="Q860" s="48" t="s">
        <v>42</v>
      </c>
    </row>
    <row r="861" spans="1:17">
      <c r="A861" s="38">
        <v>853</v>
      </c>
      <c r="B861" s="38" t="s">
        <v>1905</v>
      </c>
      <c r="C861" s="48" t="s">
        <v>1906</v>
      </c>
      <c r="D861" s="38" t="s">
        <v>42</v>
      </c>
      <c r="E861" s="38" t="s">
        <v>42</v>
      </c>
      <c r="F861" s="48" t="s">
        <v>42</v>
      </c>
      <c r="G861" s="38">
        <v>-8.5484362849999798</v>
      </c>
      <c r="H861" s="38">
        <v>125.56834394099999</v>
      </c>
      <c r="I861" s="38">
        <v>-8.5442020069999707</v>
      </c>
      <c r="J861" s="38">
        <v>125.547876274</v>
      </c>
      <c r="K861" s="49" t="s">
        <v>96</v>
      </c>
      <c r="L861" s="38" t="s">
        <v>111</v>
      </c>
      <c r="M861" s="42">
        <v>2.3397050042644199</v>
      </c>
      <c r="N861" s="43">
        <v>8.6999999999999904</v>
      </c>
      <c r="O861" s="48" t="s">
        <v>42</v>
      </c>
      <c r="P861" s="38" t="s">
        <v>42</v>
      </c>
      <c r="Q861" s="48" t="s">
        <v>42</v>
      </c>
    </row>
    <row r="862" spans="1:17">
      <c r="A862" s="38">
        <v>854</v>
      </c>
      <c r="B862" s="38" t="s">
        <v>1907</v>
      </c>
      <c r="C862" s="48" t="s">
        <v>1908</v>
      </c>
      <c r="D862" s="38" t="s">
        <v>42</v>
      </c>
      <c r="E862" s="38" t="s">
        <v>42</v>
      </c>
      <c r="F862" s="48" t="s">
        <v>42</v>
      </c>
      <c r="G862" s="38">
        <v>-8.5458090179999395</v>
      </c>
      <c r="H862" s="38">
        <v>125.551234814</v>
      </c>
      <c r="I862" s="38">
        <v>-8.5468571599999503</v>
      </c>
      <c r="J862" s="38">
        <v>125.549247786</v>
      </c>
      <c r="K862" s="49" t="s">
        <v>96</v>
      </c>
      <c r="L862" s="38" t="s">
        <v>111</v>
      </c>
      <c r="M862" s="42">
        <v>0.336077344296281</v>
      </c>
      <c r="N862" s="43">
        <v>6.1</v>
      </c>
      <c r="O862" s="48" t="s">
        <v>42</v>
      </c>
      <c r="P862" s="38" t="s">
        <v>42</v>
      </c>
      <c r="Q862" s="48" t="s">
        <v>42</v>
      </c>
    </row>
    <row r="863" spans="1:17">
      <c r="A863" s="38">
        <v>855</v>
      </c>
      <c r="B863" s="38" t="s">
        <v>1909</v>
      </c>
      <c r="C863" s="48" t="s">
        <v>1910</v>
      </c>
      <c r="D863" s="38" t="s">
        <v>42</v>
      </c>
      <c r="E863" s="38" t="s">
        <v>42</v>
      </c>
      <c r="F863" s="48" t="s">
        <v>42</v>
      </c>
      <c r="G863" s="38">
        <v>-8.5450329589999701</v>
      </c>
      <c r="H863" s="38">
        <v>125.54959029699999</v>
      </c>
      <c r="I863" s="38">
        <v>-8.5468446249999506</v>
      </c>
      <c r="J863" s="38">
        <v>125.54921932400001</v>
      </c>
      <c r="K863" s="49" t="s">
        <v>96</v>
      </c>
      <c r="L863" s="38" t="s">
        <v>111</v>
      </c>
      <c r="M863" s="42">
        <v>0.20462178451305599</v>
      </c>
      <c r="N863" s="43">
        <v>6</v>
      </c>
      <c r="O863" s="48" t="s">
        <v>42</v>
      </c>
      <c r="P863" s="38" t="s">
        <v>42</v>
      </c>
      <c r="Q863" s="48" t="s">
        <v>42</v>
      </c>
    </row>
    <row r="864" spans="1:17">
      <c r="A864" s="38">
        <v>856</v>
      </c>
      <c r="B864" s="38" t="s">
        <v>1911</v>
      </c>
      <c r="C864" s="48" t="s">
        <v>1912</v>
      </c>
      <c r="D864" s="38" t="s">
        <v>42</v>
      </c>
      <c r="E864" s="38" t="s">
        <v>42</v>
      </c>
      <c r="F864" s="48" t="s">
        <v>42</v>
      </c>
      <c r="G864" s="38">
        <v>-8.5539687409999505</v>
      </c>
      <c r="H864" s="38">
        <v>125.552662359</v>
      </c>
      <c r="I864" s="38">
        <v>-8.5462819999999606</v>
      </c>
      <c r="J864" s="38">
        <v>125.552856973</v>
      </c>
      <c r="K864" s="49" t="s">
        <v>96</v>
      </c>
      <c r="L864" s="38" t="s">
        <v>111</v>
      </c>
      <c r="M864" s="42">
        <v>0.91648010908383004</v>
      </c>
      <c r="N864" s="43">
        <v>5.2</v>
      </c>
      <c r="O864" s="48" t="s">
        <v>42</v>
      </c>
      <c r="P864" s="38" t="s">
        <v>42</v>
      </c>
      <c r="Q864" s="48" t="s">
        <v>42</v>
      </c>
    </row>
    <row r="865" spans="1:17">
      <c r="A865" s="38">
        <v>857</v>
      </c>
      <c r="B865" s="38" t="s">
        <v>1913</v>
      </c>
      <c r="C865" s="48" t="s">
        <v>1914</v>
      </c>
      <c r="D865" s="38" t="s">
        <v>42</v>
      </c>
      <c r="E865" s="38" t="s">
        <v>42</v>
      </c>
      <c r="F865" s="48" t="s">
        <v>42</v>
      </c>
      <c r="G865" s="38">
        <v>-8.5513116899999808</v>
      </c>
      <c r="H865" s="38">
        <v>125.555693299</v>
      </c>
      <c r="I865" s="38">
        <v>-8.5510941969999408</v>
      </c>
      <c r="J865" s="38">
        <v>125.552977834</v>
      </c>
      <c r="K865" s="49" t="s">
        <v>96</v>
      </c>
      <c r="L865" s="38" t="s">
        <v>111</v>
      </c>
      <c r="M865" s="42">
        <v>0.30058668887509599</v>
      </c>
      <c r="N865" s="43">
        <v>4.5</v>
      </c>
      <c r="O865" s="48" t="s">
        <v>42</v>
      </c>
      <c r="P865" s="38" t="s">
        <v>42</v>
      </c>
      <c r="Q865" s="48" t="s">
        <v>42</v>
      </c>
    </row>
    <row r="866" spans="1:17">
      <c r="A866" s="38">
        <v>858</v>
      </c>
      <c r="B866" s="38" t="s">
        <v>1915</v>
      </c>
      <c r="C866" s="48" t="s">
        <v>1916</v>
      </c>
      <c r="D866" s="38" t="s">
        <v>42</v>
      </c>
      <c r="E866" s="38" t="s">
        <v>42</v>
      </c>
      <c r="F866" s="48" t="s">
        <v>42</v>
      </c>
      <c r="G866" s="38">
        <v>-8.5539120009999596</v>
      </c>
      <c r="H866" s="38">
        <v>125.555538414</v>
      </c>
      <c r="I866" s="38">
        <v>-8.5513116689999702</v>
      </c>
      <c r="J866" s="38">
        <v>125.555714306</v>
      </c>
      <c r="K866" s="49" t="s">
        <v>96</v>
      </c>
      <c r="L866" s="38" t="s">
        <v>111</v>
      </c>
      <c r="M866" s="42">
        <v>0.28892144748383197</v>
      </c>
      <c r="N866" s="43">
        <v>5.6</v>
      </c>
      <c r="O866" s="48" t="s">
        <v>42</v>
      </c>
      <c r="P866" s="38" t="s">
        <v>42</v>
      </c>
      <c r="Q866" s="48" t="s">
        <v>42</v>
      </c>
    </row>
    <row r="867" spans="1:17">
      <c r="A867" s="38">
        <v>859</v>
      </c>
      <c r="B867" s="38" t="s">
        <v>1917</v>
      </c>
      <c r="C867" s="48" t="s">
        <v>1918</v>
      </c>
      <c r="D867" s="38" t="s">
        <v>42</v>
      </c>
      <c r="E867" s="38" t="s">
        <v>42</v>
      </c>
      <c r="F867" s="48" t="s">
        <v>42</v>
      </c>
      <c r="G867" s="38">
        <v>-8.5512225879999697</v>
      </c>
      <c r="H867" s="38">
        <v>125.554967851</v>
      </c>
      <c r="I867" s="38">
        <v>-8.5500035929999303</v>
      </c>
      <c r="J867" s="38">
        <v>125.553787937</v>
      </c>
      <c r="K867" s="49" t="s">
        <v>6</v>
      </c>
      <c r="L867" s="38" t="s">
        <v>213</v>
      </c>
      <c r="M867" s="42">
        <v>0.24702820943703299</v>
      </c>
      <c r="N867" s="43">
        <v>3.4</v>
      </c>
      <c r="O867" s="48" t="s">
        <v>42</v>
      </c>
      <c r="P867" s="38" t="s">
        <v>42</v>
      </c>
      <c r="Q867" s="48" t="s">
        <v>42</v>
      </c>
    </row>
    <row r="868" spans="1:17">
      <c r="A868" s="38">
        <v>860</v>
      </c>
      <c r="B868" s="38" t="s">
        <v>1919</v>
      </c>
      <c r="C868" s="48" t="s">
        <v>1920</v>
      </c>
      <c r="D868" s="38" t="s">
        <v>42</v>
      </c>
      <c r="E868" s="38" t="s">
        <v>42</v>
      </c>
      <c r="F868" s="48" t="s">
        <v>42</v>
      </c>
      <c r="G868" s="38">
        <v>-8.5493092619999498</v>
      </c>
      <c r="H868" s="38">
        <v>125.557771734</v>
      </c>
      <c r="I868" s="38">
        <v>-8.5470823219999392</v>
      </c>
      <c r="J868" s="38">
        <v>125.55522751300001</v>
      </c>
      <c r="K868" s="49" t="s">
        <v>96</v>
      </c>
      <c r="L868" s="38" t="s">
        <v>111</v>
      </c>
      <c r="M868" s="42">
        <v>0.518747363315745</v>
      </c>
      <c r="N868" s="43">
        <v>5</v>
      </c>
      <c r="O868" s="48" t="s">
        <v>42</v>
      </c>
      <c r="P868" s="38" t="s">
        <v>42</v>
      </c>
      <c r="Q868" s="48" t="s">
        <v>42</v>
      </c>
    </row>
    <row r="869" spans="1:17">
      <c r="A869" s="38">
        <v>861</v>
      </c>
      <c r="B869" s="38" t="s">
        <v>1921</v>
      </c>
      <c r="C869" s="48" t="s">
        <v>1922</v>
      </c>
      <c r="D869" s="38" t="s">
        <v>42</v>
      </c>
      <c r="E869" s="38" t="s">
        <v>42</v>
      </c>
      <c r="F869" s="48" t="s">
        <v>42</v>
      </c>
      <c r="G869" s="38">
        <v>-8.5541733519999603</v>
      </c>
      <c r="H869" s="38">
        <v>125.552675671</v>
      </c>
      <c r="I869" s="38">
        <v>-8.5553227399999496</v>
      </c>
      <c r="J869" s="38">
        <v>125.551899472</v>
      </c>
      <c r="K869" s="49" t="s">
        <v>6</v>
      </c>
      <c r="L869" s="38" t="s">
        <v>213</v>
      </c>
      <c r="M869" s="42">
        <v>0.21203911423348501</v>
      </c>
      <c r="N869" s="43">
        <v>5</v>
      </c>
      <c r="O869" s="48" t="s">
        <v>42</v>
      </c>
      <c r="P869" s="38" t="s">
        <v>42</v>
      </c>
      <c r="Q869" s="48" t="s">
        <v>42</v>
      </c>
    </row>
    <row r="870" spans="1:17">
      <c r="A870" s="38">
        <v>862</v>
      </c>
      <c r="B870" s="38" t="s">
        <v>1923</v>
      </c>
      <c r="C870" s="48" t="s">
        <v>1924</v>
      </c>
      <c r="D870" s="38" t="s">
        <v>42</v>
      </c>
      <c r="E870" s="38" t="s">
        <v>42</v>
      </c>
      <c r="F870" s="48" t="s">
        <v>42</v>
      </c>
      <c r="G870" s="38">
        <v>-8.5614963629999501</v>
      </c>
      <c r="H870" s="38">
        <v>125.555786439</v>
      </c>
      <c r="I870" s="38">
        <v>-8.5603055659999505</v>
      </c>
      <c r="J870" s="38">
        <v>125.55745274</v>
      </c>
      <c r="K870" s="49" t="s">
        <v>6</v>
      </c>
      <c r="L870" s="38" t="s">
        <v>213</v>
      </c>
      <c r="M870" s="42">
        <v>0.22969560553834201</v>
      </c>
      <c r="N870" s="43">
        <v>4.3</v>
      </c>
      <c r="O870" s="48" t="s">
        <v>42</v>
      </c>
      <c r="P870" s="38" t="s">
        <v>42</v>
      </c>
      <c r="Q870" s="48" t="s">
        <v>42</v>
      </c>
    </row>
    <row r="871" spans="1:17">
      <c r="A871" s="38">
        <v>863</v>
      </c>
      <c r="B871" s="38" t="s">
        <v>1925</v>
      </c>
      <c r="C871" s="48" t="s">
        <v>1926</v>
      </c>
      <c r="D871" s="38" t="s">
        <v>42</v>
      </c>
      <c r="E871" s="38" t="s">
        <v>42</v>
      </c>
      <c r="F871" s="48" t="s">
        <v>42</v>
      </c>
      <c r="G871" s="38">
        <v>-8.5622962539999303</v>
      </c>
      <c r="H871" s="38">
        <v>125.55656561799999</v>
      </c>
      <c r="I871" s="38">
        <v>-8.5610562499999805</v>
      </c>
      <c r="J871" s="38">
        <v>125.556608861</v>
      </c>
      <c r="K871" s="49" t="s">
        <v>6</v>
      </c>
      <c r="L871" s="38" t="s">
        <v>213</v>
      </c>
      <c r="M871" s="42">
        <v>0.13981552893018501</v>
      </c>
      <c r="N871" s="43">
        <v>3</v>
      </c>
      <c r="O871" s="48" t="s">
        <v>42</v>
      </c>
      <c r="P871" s="38" t="s">
        <v>42</v>
      </c>
      <c r="Q871" s="48" t="s">
        <v>42</v>
      </c>
    </row>
    <row r="872" spans="1:17">
      <c r="A872" s="38">
        <v>864</v>
      </c>
      <c r="B872" s="38" t="s">
        <v>1927</v>
      </c>
      <c r="C872" s="48" t="s">
        <v>1928</v>
      </c>
      <c r="D872" s="38" t="s">
        <v>42</v>
      </c>
      <c r="E872" s="38" t="s">
        <v>42</v>
      </c>
      <c r="F872" s="48" t="s">
        <v>42</v>
      </c>
      <c r="G872" s="38">
        <v>-8.5622849019999308</v>
      </c>
      <c r="H872" s="38">
        <v>125.55879212799999</v>
      </c>
      <c r="I872" s="38">
        <v>-8.56324207199998</v>
      </c>
      <c r="J872" s="38">
        <v>125.558234877</v>
      </c>
      <c r="K872" s="49" t="s">
        <v>6</v>
      </c>
      <c r="L872" s="38" t="s">
        <v>213</v>
      </c>
      <c r="M872" s="42">
        <v>0.142277755117384</v>
      </c>
      <c r="N872" s="43">
        <v>4</v>
      </c>
      <c r="O872" s="48" t="s">
        <v>42</v>
      </c>
      <c r="P872" s="38" t="s">
        <v>42</v>
      </c>
      <c r="Q872" s="48" t="s">
        <v>42</v>
      </c>
    </row>
    <row r="873" spans="1:17">
      <c r="A873" s="38">
        <v>865</v>
      </c>
      <c r="B873" s="38" t="s">
        <v>1929</v>
      </c>
      <c r="C873" s="48" t="s">
        <v>1930</v>
      </c>
      <c r="D873" s="38" t="s">
        <v>42</v>
      </c>
      <c r="E873" s="38" t="s">
        <v>42</v>
      </c>
      <c r="F873" s="48" t="s">
        <v>42</v>
      </c>
      <c r="G873" s="38">
        <v>-8.5637419729999404</v>
      </c>
      <c r="H873" s="38">
        <v>125.559608767</v>
      </c>
      <c r="I873" s="38">
        <v>-8.5621561229999692</v>
      </c>
      <c r="J873" s="38">
        <v>125.558672298</v>
      </c>
      <c r="K873" s="49" t="s">
        <v>6</v>
      </c>
      <c r="L873" s="38" t="s">
        <v>213</v>
      </c>
      <c r="M873" s="42">
        <v>0.241199880649659</v>
      </c>
      <c r="N873" s="43">
        <v>4.2</v>
      </c>
      <c r="O873" s="48" t="s">
        <v>42</v>
      </c>
      <c r="P873" s="38" t="s">
        <v>42</v>
      </c>
      <c r="Q873" s="48" t="s">
        <v>42</v>
      </c>
    </row>
    <row r="874" spans="1:17">
      <c r="A874" s="38">
        <v>866</v>
      </c>
      <c r="B874" s="38" t="s">
        <v>1931</v>
      </c>
      <c r="C874" s="48" t="s">
        <v>1932</v>
      </c>
      <c r="D874" s="38" t="s">
        <v>42</v>
      </c>
      <c r="E874" s="38" t="s">
        <v>42</v>
      </c>
      <c r="F874" s="48" t="s">
        <v>42</v>
      </c>
      <c r="G874" s="38">
        <v>-8.5629360459999493</v>
      </c>
      <c r="H874" s="38">
        <v>125.558676162</v>
      </c>
      <c r="I874" s="38">
        <v>-8.56294945099995</v>
      </c>
      <c r="J874" s="38">
        <v>125.558991037</v>
      </c>
      <c r="K874" s="49" t="s">
        <v>6</v>
      </c>
      <c r="L874" s="38" t="s">
        <v>213</v>
      </c>
      <c r="M874" s="42">
        <v>3.4715454274147302E-2</v>
      </c>
      <c r="N874" s="43">
        <v>4</v>
      </c>
      <c r="O874" s="48" t="s">
        <v>42</v>
      </c>
      <c r="P874" s="38" t="s">
        <v>42</v>
      </c>
      <c r="Q874" s="48" t="s">
        <v>42</v>
      </c>
    </row>
    <row r="875" spans="1:17">
      <c r="A875" s="38">
        <v>867</v>
      </c>
      <c r="B875" s="38" t="s">
        <v>1933</v>
      </c>
      <c r="C875" s="48" t="s">
        <v>1934</v>
      </c>
      <c r="D875" s="38" t="s">
        <v>42</v>
      </c>
      <c r="E875" s="38" t="s">
        <v>42</v>
      </c>
      <c r="F875" s="48" t="s">
        <v>42</v>
      </c>
      <c r="G875" s="38">
        <v>-8.5643790929999604</v>
      </c>
      <c r="H875" s="38">
        <v>125.55917098099999</v>
      </c>
      <c r="I875" s="38">
        <v>-8.5669523719999496</v>
      </c>
      <c r="J875" s="38">
        <v>125.558657573</v>
      </c>
      <c r="K875" s="49" t="s">
        <v>1935</v>
      </c>
      <c r="L875" s="38" t="s">
        <v>111</v>
      </c>
      <c r="M875" s="42">
        <v>0.69272776294965199</v>
      </c>
      <c r="N875" s="43">
        <v>4.2</v>
      </c>
      <c r="O875" s="48" t="s">
        <v>42</v>
      </c>
      <c r="P875" s="38" t="s">
        <v>42</v>
      </c>
      <c r="Q875" s="48" t="s">
        <v>42</v>
      </c>
    </row>
    <row r="876" spans="1:17">
      <c r="A876" s="38">
        <v>868</v>
      </c>
      <c r="B876" s="38" t="s">
        <v>1936</v>
      </c>
      <c r="C876" s="48" t="s">
        <v>1937</v>
      </c>
      <c r="D876" s="38" t="s">
        <v>42</v>
      </c>
      <c r="E876" s="38" t="s">
        <v>42</v>
      </c>
      <c r="F876" s="48" t="s">
        <v>42</v>
      </c>
      <c r="G876" s="38">
        <v>-8.56100831099997</v>
      </c>
      <c r="H876" s="38">
        <v>125.561642179</v>
      </c>
      <c r="I876" s="38">
        <v>-8.5649634289999295</v>
      </c>
      <c r="J876" s="38">
        <v>125.558480413</v>
      </c>
      <c r="K876" s="49" t="s">
        <v>96</v>
      </c>
      <c r="L876" s="38" t="s">
        <v>111</v>
      </c>
      <c r="M876" s="42">
        <v>0.56172480200144503</v>
      </c>
      <c r="N876" s="43">
        <v>5</v>
      </c>
      <c r="O876" s="48" t="s">
        <v>42</v>
      </c>
      <c r="P876" s="38" t="s">
        <v>42</v>
      </c>
      <c r="Q876" s="48" t="s">
        <v>42</v>
      </c>
    </row>
    <row r="877" spans="1:17">
      <c r="A877" s="38">
        <v>869</v>
      </c>
      <c r="B877" s="38" t="s">
        <v>1938</v>
      </c>
      <c r="C877" s="48" t="s">
        <v>1939</v>
      </c>
      <c r="D877" s="38" t="s">
        <v>42</v>
      </c>
      <c r="E877" s="38" t="s">
        <v>42</v>
      </c>
      <c r="F877" s="48" t="s">
        <v>42</v>
      </c>
      <c r="G877" s="38">
        <v>-8.5585408939999805</v>
      </c>
      <c r="H877" s="38">
        <v>125.561458493</v>
      </c>
      <c r="I877" s="38">
        <v>-8.5588792059999701</v>
      </c>
      <c r="J877" s="38">
        <v>125.56214565499999</v>
      </c>
      <c r="K877" s="49" t="s">
        <v>96</v>
      </c>
      <c r="L877" s="38" t="s">
        <v>111</v>
      </c>
      <c r="M877" s="42">
        <v>9.7625115282973601E-2</v>
      </c>
      <c r="N877" s="43">
        <v>7.2</v>
      </c>
      <c r="O877" s="48" t="s">
        <v>42</v>
      </c>
      <c r="P877" s="38" t="s">
        <v>42</v>
      </c>
      <c r="Q877" s="48" t="s">
        <v>42</v>
      </c>
    </row>
    <row r="878" spans="1:17">
      <c r="A878" s="38">
        <v>870</v>
      </c>
      <c r="B878" s="38" t="s">
        <v>1940</v>
      </c>
      <c r="C878" s="48" t="s">
        <v>1941</v>
      </c>
      <c r="D878" s="38" t="s">
        <v>42</v>
      </c>
      <c r="E878" s="38" t="s">
        <v>42</v>
      </c>
      <c r="F878" s="48" t="s">
        <v>42</v>
      </c>
      <c r="G878" s="38">
        <v>-8.5588893089999392</v>
      </c>
      <c r="H878" s="38">
        <v>125.562181114</v>
      </c>
      <c r="I878" s="38">
        <v>-8.5590086369999803</v>
      </c>
      <c r="J878" s="38">
        <v>125.562647298</v>
      </c>
      <c r="K878" s="49" t="s">
        <v>96</v>
      </c>
      <c r="L878" s="38" t="s">
        <v>111</v>
      </c>
      <c r="M878" s="42">
        <v>5.3021960518319401E-2</v>
      </c>
      <c r="N878" s="43">
        <v>7</v>
      </c>
      <c r="O878" s="48" t="s">
        <v>42</v>
      </c>
      <c r="P878" s="38" t="s">
        <v>42</v>
      </c>
      <c r="Q878" s="48" t="s">
        <v>42</v>
      </c>
    </row>
    <row r="879" spans="1:17">
      <c r="A879" s="38">
        <v>871</v>
      </c>
      <c r="B879" s="38" t="s">
        <v>1942</v>
      </c>
      <c r="C879" s="48" t="s">
        <v>1943</v>
      </c>
      <c r="D879" s="38" t="s">
        <v>42</v>
      </c>
      <c r="E879" s="38" t="s">
        <v>42</v>
      </c>
      <c r="F879" s="48" t="s">
        <v>42</v>
      </c>
      <c r="G879" s="38">
        <v>-8.5664386609999497</v>
      </c>
      <c r="H879" s="38">
        <v>125.565537361</v>
      </c>
      <c r="I879" s="38">
        <v>-8.5636872419999595</v>
      </c>
      <c r="J879" s="38">
        <v>125.56316985300001</v>
      </c>
      <c r="K879" s="49" t="s">
        <v>6</v>
      </c>
      <c r="L879" s="38" t="s">
        <v>213</v>
      </c>
      <c r="M879" s="42">
        <v>0.54772842955518197</v>
      </c>
      <c r="N879" s="43">
        <v>4.5999999999999996</v>
      </c>
      <c r="O879" s="48" t="s">
        <v>42</v>
      </c>
      <c r="P879" s="38" t="s">
        <v>42</v>
      </c>
      <c r="Q879" s="48" t="s">
        <v>42</v>
      </c>
    </row>
    <row r="880" spans="1:17">
      <c r="A880" s="38">
        <v>872</v>
      </c>
      <c r="B880" s="38" t="s">
        <v>1944</v>
      </c>
      <c r="C880" s="48" t="s">
        <v>1945</v>
      </c>
      <c r="D880" s="38" t="s">
        <v>42</v>
      </c>
      <c r="E880" s="38" t="s">
        <v>42</v>
      </c>
      <c r="F880" s="48" t="s">
        <v>42</v>
      </c>
      <c r="G880" s="38">
        <v>-8.5654491759999605</v>
      </c>
      <c r="H880" s="38">
        <v>125.56176324899999</v>
      </c>
      <c r="I880" s="38">
        <v>-8.5746440349999506</v>
      </c>
      <c r="J880" s="38">
        <v>125.565366568</v>
      </c>
      <c r="K880" s="49" t="s">
        <v>206</v>
      </c>
      <c r="L880" s="38" t="s">
        <v>111</v>
      </c>
      <c r="M880" s="42">
        <v>1.22588301130515</v>
      </c>
      <c r="N880" s="43">
        <v>5.8</v>
      </c>
      <c r="O880" s="48" t="s">
        <v>42</v>
      </c>
      <c r="P880" s="38" t="s">
        <v>971</v>
      </c>
      <c r="Q880" s="48" t="s">
        <v>42</v>
      </c>
    </row>
    <row r="881" spans="1:17">
      <c r="A881" s="38">
        <v>873</v>
      </c>
      <c r="B881" s="38" t="s">
        <v>1946</v>
      </c>
      <c r="C881" s="48" t="s">
        <v>1947</v>
      </c>
      <c r="D881" s="38" t="s">
        <v>42</v>
      </c>
      <c r="E881" s="38" t="s">
        <v>42</v>
      </c>
      <c r="F881" s="48" t="s">
        <v>42</v>
      </c>
      <c r="G881" s="38">
        <v>-8.5700114659999294</v>
      </c>
      <c r="H881" s="38">
        <v>125.564402159</v>
      </c>
      <c r="I881" s="38">
        <v>-8.5703259749999496</v>
      </c>
      <c r="J881" s="38">
        <v>125.563760737</v>
      </c>
      <c r="K881" s="49" t="s">
        <v>96</v>
      </c>
      <c r="L881" s="38" t="s">
        <v>111</v>
      </c>
      <c r="M881" s="42">
        <v>7.8759711720304201E-2</v>
      </c>
      <c r="N881" s="43">
        <v>3.8</v>
      </c>
      <c r="O881" s="48" t="s">
        <v>42</v>
      </c>
      <c r="P881" s="38" t="s">
        <v>42</v>
      </c>
      <c r="Q881" s="48" t="s">
        <v>42</v>
      </c>
    </row>
    <row r="882" spans="1:17">
      <c r="A882" s="38">
        <v>874</v>
      </c>
      <c r="B882" s="38" t="s">
        <v>1948</v>
      </c>
      <c r="C882" s="48" t="s">
        <v>1949</v>
      </c>
      <c r="D882" s="38" t="s">
        <v>42</v>
      </c>
      <c r="E882" s="38" t="s">
        <v>42</v>
      </c>
      <c r="F882" s="48" t="s">
        <v>42</v>
      </c>
      <c r="G882" s="38">
        <v>-8.5640395059999701</v>
      </c>
      <c r="H882" s="38">
        <v>125.562477434</v>
      </c>
      <c r="I882" s="38">
        <v>-8.5632428579999704</v>
      </c>
      <c r="J882" s="38">
        <v>125.56300773300001</v>
      </c>
      <c r="K882" s="49" t="s">
        <v>6</v>
      </c>
      <c r="L882" s="38" t="s">
        <v>213</v>
      </c>
      <c r="M882" s="42">
        <v>0.17660711299568599</v>
      </c>
      <c r="N882" s="43">
        <v>4.5</v>
      </c>
      <c r="O882" s="48" t="s">
        <v>42</v>
      </c>
      <c r="P882" s="38" t="s">
        <v>42</v>
      </c>
      <c r="Q882" s="48" t="s">
        <v>42</v>
      </c>
    </row>
    <row r="883" spans="1:17">
      <c r="A883" s="38">
        <v>875</v>
      </c>
      <c r="B883" s="38" t="s">
        <v>1950</v>
      </c>
      <c r="C883" s="48" t="s">
        <v>1951</v>
      </c>
      <c r="D883" s="38" t="s">
        <v>42</v>
      </c>
      <c r="E883" s="38" t="s">
        <v>42</v>
      </c>
      <c r="F883" s="48" t="s">
        <v>42</v>
      </c>
      <c r="G883" s="38">
        <v>-8.5492909659999405</v>
      </c>
      <c r="H883" s="38">
        <v>125.558085228</v>
      </c>
      <c r="I883" s="38">
        <v>-8.5479346559999403</v>
      </c>
      <c r="J883" s="38">
        <v>125.55815779700001</v>
      </c>
      <c r="K883" s="49" t="s">
        <v>96</v>
      </c>
      <c r="L883" s="38" t="s">
        <v>111</v>
      </c>
      <c r="M883" s="42">
        <v>0.15031167398408199</v>
      </c>
      <c r="N883" s="43">
        <v>7.3</v>
      </c>
      <c r="O883" s="48" t="s">
        <v>42</v>
      </c>
      <c r="P883" s="38" t="s">
        <v>1601</v>
      </c>
      <c r="Q883" s="48" t="s">
        <v>42</v>
      </c>
    </row>
    <row r="884" spans="1:17">
      <c r="A884" s="38">
        <v>876</v>
      </c>
      <c r="B884" s="38" t="s">
        <v>1952</v>
      </c>
      <c r="C884" s="48" t="s">
        <v>1953</v>
      </c>
      <c r="D884" s="38" t="s">
        <v>42</v>
      </c>
      <c r="E884" s="38" t="s">
        <v>42</v>
      </c>
      <c r="F884" s="48" t="s">
        <v>42</v>
      </c>
      <c r="G884" s="38">
        <v>-8.5482437039999599</v>
      </c>
      <c r="H884" s="38">
        <v>125.55816056099999</v>
      </c>
      <c r="I884" s="38">
        <v>-8.5482452209999504</v>
      </c>
      <c r="J884" s="38">
        <v>125.55907135699999</v>
      </c>
      <c r="K884" s="49" t="s">
        <v>6</v>
      </c>
      <c r="L884" s="38" t="s">
        <v>213</v>
      </c>
      <c r="M884" s="42">
        <v>0.10034577555350301</v>
      </c>
      <c r="N884" s="43">
        <v>6.7</v>
      </c>
      <c r="O884" s="48" t="s">
        <v>42</v>
      </c>
      <c r="P884" s="38" t="s">
        <v>42</v>
      </c>
      <c r="Q884" s="48" t="s">
        <v>42</v>
      </c>
    </row>
    <row r="885" spans="1:17">
      <c r="A885" s="38">
        <v>877</v>
      </c>
      <c r="B885" s="38" t="s">
        <v>1954</v>
      </c>
      <c r="C885" s="48" t="s">
        <v>1955</v>
      </c>
      <c r="D885" s="38" t="s">
        <v>42</v>
      </c>
      <c r="E885" s="38" t="s">
        <v>42</v>
      </c>
      <c r="F885" s="48" t="s">
        <v>42</v>
      </c>
      <c r="G885" s="38">
        <v>-8.5487864739999395</v>
      </c>
      <c r="H885" s="38">
        <v>125.55813085</v>
      </c>
      <c r="I885" s="38">
        <v>-8.5488077769999808</v>
      </c>
      <c r="J885" s="38">
        <v>125.559236347</v>
      </c>
      <c r="K885" s="49" t="s">
        <v>6</v>
      </c>
      <c r="L885" s="38" t="s">
        <v>213</v>
      </c>
      <c r="M885" s="42">
        <v>0.121798725907731</v>
      </c>
      <c r="N885" s="43">
        <v>6.4</v>
      </c>
      <c r="O885" s="48" t="s">
        <v>42</v>
      </c>
      <c r="P885" s="9" t="s">
        <v>42</v>
      </c>
      <c r="Q885" s="48" t="s">
        <v>42</v>
      </c>
    </row>
    <row r="886" spans="1:17">
      <c r="A886" s="38">
        <v>878</v>
      </c>
      <c r="B886" s="38" t="s">
        <v>1956</v>
      </c>
      <c r="C886" s="48" t="s">
        <v>1957</v>
      </c>
      <c r="D886" s="38" t="s">
        <v>42</v>
      </c>
      <c r="E886" s="38" t="s">
        <v>42</v>
      </c>
      <c r="F886" s="48" t="s">
        <v>42</v>
      </c>
      <c r="G886" s="38">
        <v>-8.5557211739999293</v>
      </c>
      <c r="H886" s="38">
        <v>125.557765945</v>
      </c>
      <c r="I886" s="38">
        <v>-8.5550607949999709</v>
      </c>
      <c r="J886" s="38">
        <v>125.55771900800001</v>
      </c>
      <c r="K886" s="49" t="s">
        <v>6</v>
      </c>
      <c r="L886" s="38" t="s">
        <v>213</v>
      </c>
      <c r="M886" s="42">
        <v>7.3262272388077296E-2</v>
      </c>
      <c r="N886" s="43">
        <v>8.6</v>
      </c>
      <c r="O886" s="48" t="s">
        <v>42</v>
      </c>
      <c r="P886" s="38" t="s">
        <v>42</v>
      </c>
      <c r="Q886" s="48" t="s">
        <v>42</v>
      </c>
    </row>
    <row r="887" spans="1:17">
      <c r="A887" s="38">
        <v>879</v>
      </c>
      <c r="B887" s="38" t="s">
        <v>1958</v>
      </c>
      <c r="C887" s="48" t="s">
        <v>1959</v>
      </c>
      <c r="D887" s="38" t="s">
        <v>42</v>
      </c>
      <c r="E887" s="38" t="s">
        <v>42</v>
      </c>
      <c r="F887" s="48" t="s">
        <v>42</v>
      </c>
      <c r="G887" s="38">
        <v>-8.5541363669999608</v>
      </c>
      <c r="H887" s="38">
        <v>125.544212241</v>
      </c>
      <c r="I887" s="38">
        <v>-8.5535197219999795</v>
      </c>
      <c r="J887" s="38">
        <v>125.54426060199999</v>
      </c>
      <c r="K887" s="49" t="s">
        <v>96</v>
      </c>
      <c r="L887" s="38" t="s">
        <v>111</v>
      </c>
      <c r="M887" s="42">
        <v>6.8446768630993193E-2</v>
      </c>
      <c r="N887" s="43">
        <v>6.8</v>
      </c>
      <c r="O887" s="48" t="s">
        <v>42</v>
      </c>
      <c r="P887" s="38" t="s">
        <v>42</v>
      </c>
      <c r="Q887" s="48" t="s">
        <v>42</v>
      </c>
    </row>
    <row r="888" spans="1:17">
      <c r="A888" s="38">
        <v>880</v>
      </c>
      <c r="B888" s="38" t="s">
        <v>1960</v>
      </c>
      <c r="C888" s="48" t="s">
        <v>1961</v>
      </c>
      <c r="D888" s="38" t="s">
        <v>42</v>
      </c>
      <c r="E888" s="38" t="s">
        <v>42</v>
      </c>
      <c r="F888" s="48" t="s">
        <v>42</v>
      </c>
      <c r="G888" s="38">
        <v>-8.5656058609999395</v>
      </c>
      <c r="H888" s="38">
        <v>125.58199132199999</v>
      </c>
      <c r="I888" s="38">
        <v>-8.5644539879999702</v>
      </c>
      <c r="J888" s="38">
        <v>125.57245448800001</v>
      </c>
      <c r="K888" s="49" t="s">
        <v>96</v>
      </c>
      <c r="L888" s="38" t="s">
        <v>213</v>
      </c>
      <c r="M888" s="42">
        <v>1.13992615413312</v>
      </c>
      <c r="N888" s="43">
        <v>10.3</v>
      </c>
      <c r="O888" s="48" t="s">
        <v>42</v>
      </c>
      <c r="P888" s="9" t="s">
        <v>42</v>
      </c>
      <c r="Q888" s="48" t="s">
        <v>42</v>
      </c>
    </row>
    <row r="889" spans="1:17">
      <c r="A889" s="38">
        <v>881</v>
      </c>
      <c r="B889" s="38" t="s">
        <v>1962</v>
      </c>
      <c r="C889" s="48" t="s">
        <v>1963</v>
      </c>
      <c r="D889" s="38" t="s">
        <v>42</v>
      </c>
      <c r="E889" s="38" t="s">
        <v>42</v>
      </c>
      <c r="F889" s="48" t="s">
        <v>42</v>
      </c>
      <c r="G889" s="38">
        <v>-8.5643818039999395</v>
      </c>
      <c r="H889" s="38">
        <v>125.572449096</v>
      </c>
      <c r="I889" s="38">
        <v>-8.5527832039999794</v>
      </c>
      <c r="J889" s="38">
        <v>125.57253630699999</v>
      </c>
      <c r="K889" s="49" t="s">
        <v>96</v>
      </c>
      <c r="L889" s="38" t="s">
        <v>111</v>
      </c>
      <c r="M889" s="42">
        <v>1.3193067934634799</v>
      </c>
      <c r="N889" s="43">
        <v>10.3</v>
      </c>
      <c r="O889" s="48" t="s">
        <v>42</v>
      </c>
      <c r="P889" s="38" t="s">
        <v>42</v>
      </c>
      <c r="Q889" s="48" t="s">
        <v>42</v>
      </c>
    </row>
    <row r="890" spans="1:17">
      <c r="A890" s="38">
        <v>882</v>
      </c>
      <c r="B890" s="38" t="s">
        <v>1964</v>
      </c>
      <c r="C890" s="48" t="s">
        <v>1965</v>
      </c>
      <c r="D890" s="38" t="s">
        <v>42</v>
      </c>
      <c r="E890" s="38" t="s">
        <v>42</v>
      </c>
      <c r="F890" s="48" t="s">
        <v>42</v>
      </c>
      <c r="G890" s="38">
        <v>-8.5484389109999501</v>
      </c>
      <c r="H890" s="38">
        <v>125.568436228</v>
      </c>
      <c r="I890" s="38">
        <v>-8.5540104439999691</v>
      </c>
      <c r="J890" s="38">
        <v>125.574878717</v>
      </c>
      <c r="K890" s="49" t="s">
        <v>96</v>
      </c>
      <c r="L890" s="38" t="s">
        <v>111</v>
      </c>
      <c r="M890" s="42">
        <v>0.98385235368511403</v>
      </c>
      <c r="N890" s="43">
        <v>10.3</v>
      </c>
      <c r="O890" s="48" t="s">
        <v>42</v>
      </c>
      <c r="P890" s="38" t="s">
        <v>42</v>
      </c>
      <c r="Q890" s="48" t="s">
        <v>42</v>
      </c>
    </row>
    <row r="891" spans="1:17">
      <c r="A891" s="38">
        <v>883</v>
      </c>
      <c r="B891" s="38" t="s">
        <v>1966</v>
      </c>
      <c r="C891" s="48" t="s">
        <v>1967</v>
      </c>
      <c r="D891" s="38" t="s">
        <v>42</v>
      </c>
      <c r="E891" s="38" t="s">
        <v>42</v>
      </c>
      <c r="F891" s="48" t="s">
        <v>42</v>
      </c>
      <c r="G891" s="38">
        <v>-8.5530813939999497</v>
      </c>
      <c r="H891" s="38">
        <v>125.57927537899999</v>
      </c>
      <c r="I891" s="38">
        <v>-8.5480465729999704</v>
      </c>
      <c r="J891" s="38">
        <v>125.589305705</v>
      </c>
      <c r="K891" s="49" t="s">
        <v>96</v>
      </c>
      <c r="L891" s="38" t="s">
        <v>111</v>
      </c>
      <c r="M891" s="42">
        <v>1.27310027120967</v>
      </c>
      <c r="N891" s="43">
        <v>10.3</v>
      </c>
      <c r="O891" s="48" t="s">
        <v>42</v>
      </c>
      <c r="P891" s="38" t="s">
        <v>42</v>
      </c>
      <c r="Q891" s="48" t="s">
        <v>42</v>
      </c>
    </row>
    <row r="892" spans="1:17">
      <c r="A892" s="38">
        <v>884</v>
      </c>
      <c r="B892" s="38" t="s">
        <v>1968</v>
      </c>
      <c r="C892" s="48" t="s">
        <v>1969</v>
      </c>
      <c r="D892" s="38" t="s">
        <v>42</v>
      </c>
      <c r="E892" s="38" t="s">
        <v>42</v>
      </c>
      <c r="F892" s="48" t="s">
        <v>42</v>
      </c>
      <c r="G892" s="38">
        <v>-8.5480372719999291</v>
      </c>
      <c r="H892" s="38">
        <v>125.590965696</v>
      </c>
      <c r="I892" s="38">
        <v>-8.5464039959999791</v>
      </c>
      <c r="J892" s="38">
        <v>125.606654601</v>
      </c>
      <c r="K892" s="49" t="s">
        <v>96</v>
      </c>
      <c r="L892" s="38" t="s">
        <v>111</v>
      </c>
      <c r="M892" s="42">
        <v>1.8496411391550001</v>
      </c>
      <c r="N892" s="43">
        <v>6.2</v>
      </c>
      <c r="O892" s="48" t="s">
        <v>42</v>
      </c>
      <c r="P892" s="38" t="s">
        <v>42</v>
      </c>
      <c r="Q892" s="48" t="s">
        <v>42</v>
      </c>
    </row>
    <row r="893" spans="1:17">
      <c r="A893" s="38">
        <v>885</v>
      </c>
      <c r="B893" s="38" t="s">
        <v>1970</v>
      </c>
      <c r="C893" s="48" t="s">
        <v>1971</v>
      </c>
      <c r="D893" s="38" t="s">
        <v>42</v>
      </c>
      <c r="E893" s="38" t="s">
        <v>42</v>
      </c>
      <c r="F893" s="48" t="s">
        <v>42</v>
      </c>
      <c r="G893" s="38">
        <v>-8.5464050959999405</v>
      </c>
      <c r="H893" s="38">
        <v>125.606657947</v>
      </c>
      <c r="I893" s="38">
        <v>-8.5389819289999291</v>
      </c>
      <c r="J893" s="38">
        <v>125.61358853</v>
      </c>
      <c r="K893" s="49" t="s">
        <v>96</v>
      </c>
      <c r="L893" s="38" t="s">
        <v>111</v>
      </c>
      <c r="M893" s="42">
        <v>1.17020772250057</v>
      </c>
      <c r="N893" s="43">
        <v>6.1</v>
      </c>
      <c r="O893" s="48" t="s">
        <v>42</v>
      </c>
      <c r="P893" s="38" t="s">
        <v>42</v>
      </c>
      <c r="Q893" s="48" t="s">
        <v>42</v>
      </c>
    </row>
    <row r="894" spans="1:17">
      <c r="A894" s="38">
        <v>886</v>
      </c>
      <c r="B894" s="38" t="s">
        <v>1972</v>
      </c>
      <c r="C894" s="48" t="s">
        <v>1973</v>
      </c>
      <c r="D894" s="38" t="s">
        <v>42</v>
      </c>
      <c r="E894" s="38" t="s">
        <v>42</v>
      </c>
      <c r="F894" s="48" t="s">
        <v>42</v>
      </c>
      <c r="G894" s="38">
        <v>-8.5463678859999295</v>
      </c>
      <c r="H894" s="38">
        <v>125.60691411000001</v>
      </c>
      <c r="I894" s="38">
        <v>-8.54792362799998</v>
      </c>
      <c r="J894" s="38">
        <v>125.607702276</v>
      </c>
      <c r="K894" s="49" t="s">
        <v>1935</v>
      </c>
      <c r="L894" s="38" t="s">
        <v>111</v>
      </c>
      <c r="M894" s="42">
        <v>0.19694619110030001</v>
      </c>
      <c r="N894" s="43">
        <v>4</v>
      </c>
      <c r="O894" s="48" t="s">
        <v>42</v>
      </c>
      <c r="P894" s="38" t="s">
        <v>42</v>
      </c>
      <c r="Q894" s="48" t="s">
        <v>42</v>
      </c>
    </row>
    <row r="895" spans="1:17">
      <c r="A895" s="38">
        <v>887</v>
      </c>
      <c r="B895" s="38" t="s">
        <v>1974</v>
      </c>
      <c r="C895" s="48" t="s">
        <v>1975</v>
      </c>
      <c r="D895" s="38" t="s">
        <v>42</v>
      </c>
      <c r="E895" s="38" t="s">
        <v>42</v>
      </c>
      <c r="F895" s="48" t="s">
        <v>42</v>
      </c>
      <c r="G895" s="38">
        <v>-8.5451639399999504</v>
      </c>
      <c r="H895" s="38">
        <v>125.609481762</v>
      </c>
      <c r="I895" s="38">
        <v>-8.5458831339999506</v>
      </c>
      <c r="J895" s="38">
        <v>125.610774885</v>
      </c>
      <c r="K895" s="49" t="s">
        <v>1935</v>
      </c>
      <c r="L895" s="38" t="s">
        <v>111</v>
      </c>
      <c r="M895" s="42">
        <v>0.17023888541466101</v>
      </c>
      <c r="N895" s="43">
        <v>3.8</v>
      </c>
      <c r="O895" s="48" t="s">
        <v>42</v>
      </c>
      <c r="P895" s="38" t="s">
        <v>42</v>
      </c>
      <c r="Q895" s="48" t="s">
        <v>42</v>
      </c>
    </row>
    <row r="896" spans="1:17">
      <c r="A896" s="38">
        <v>888</v>
      </c>
      <c r="B896" s="38" t="s">
        <v>1976</v>
      </c>
      <c r="C896" s="48" t="s">
        <v>1977</v>
      </c>
      <c r="D896" s="38" t="s">
        <v>42</v>
      </c>
      <c r="E896" s="38" t="s">
        <v>42</v>
      </c>
      <c r="F896" s="48" t="s">
        <v>42</v>
      </c>
      <c r="G896" s="38">
        <v>-8.5449531719999605</v>
      </c>
      <c r="H896" s="38">
        <v>125.609745918</v>
      </c>
      <c r="I896" s="38">
        <v>-8.5455571089999598</v>
      </c>
      <c r="J896" s="38">
        <v>125.61046551</v>
      </c>
      <c r="K896" s="49" t="s">
        <v>1935</v>
      </c>
      <c r="L896" s="38" t="s">
        <v>111</v>
      </c>
      <c r="M896" s="42">
        <v>0.10377227479196</v>
      </c>
      <c r="N896" s="43">
        <v>3.8</v>
      </c>
      <c r="O896" s="48" t="s">
        <v>42</v>
      </c>
      <c r="P896" s="38" t="s">
        <v>42</v>
      </c>
      <c r="Q896" s="48" t="s">
        <v>42</v>
      </c>
    </row>
    <row r="897" spans="1:17">
      <c r="A897" s="38">
        <v>889</v>
      </c>
      <c r="B897" s="38" t="s">
        <v>1978</v>
      </c>
      <c r="C897" s="48" t="s">
        <v>1979</v>
      </c>
      <c r="D897" s="38" t="s">
        <v>42</v>
      </c>
      <c r="E897" s="38" t="s">
        <v>42</v>
      </c>
      <c r="F897" s="48" t="s">
        <v>42</v>
      </c>
      <c r="G897" s="38">
        <v>-8.5445436799999506</v>
      </c>
      <c r="H897" s="38">
        <v>125.610089907</v>
      </c>
      <c r="I897" s="38">
        <v>-8.5453354609999792</v>
      </c>
      <c r="J897" s="38">
        <v>125.610873936</v>
      </c>
      <c r="K897" s="49" t="s">
        <v>1935</v>
      </c>
      <c r="L897" s="38" t="s">
        <v>111</v>
      </c>
      <c r="M897" s="42">
        <v>0.12650583346546701</v>
      </c>
      <c r="N897" s="43">
        <v>3.4</v>
      </c>
      <c r="O897" s="48" t="s">
        <v>42</v>
      </c>
      <c r="P897" s="38" t="s">
        <v>42</v>
      </c>
      <c r="Q897" s="48" t="s">
        <v>42</v>
      </c>
    </row>
    <row r="898" spans="1:17">
      <c r="A898" s="38">
        <v>890</v>
      </c>
      <c r="B898" s="38" t="s">
        <v>1980</v>
      </c>
      <c r="C898" s="48" t="s">
        <v>1981</v>
      </c>
      <c r="D898" s="38" t="s">
        <v>42</v>
      </c>
      <c r="E898" s="38" t="s">
        <v>42</v>
      </c>
      <c r="F898" s="48" t="s">
        <v>42</v>
      </c>
      <c r="G898" s="38">
        <v>-8.5389796639999496</v>
      </c>
      <c r="H898" s="38">
        <v>125.61359081400001</v>
      </c>
      <c r="I898" s="38">
        <v>-8.5276177019999295</v>
      </c>
      <c r="J898" s="38">
        <v>125.631721704</v>
      </c>
      <c r="K898" s="49" t="s">
        <v>206</v>
      </c>
      <c r="L898" s="38" t="s">
        <v>1982</v>
      </c>
      <c r="M898" s="42">
        <v>7.4832145638155598</v>
      </c>
      <c r="N898" s="43">
        <v>7</v>
      </c>
      <c r="O898" s="48" t="s">
        <v>42</v>
      </c>
      <c r="P898" s="38" t="s">
        <v>1983</v>
      </c>
      <c r="Q898" s="48" t="s">
        <v>42</v>
      </c>
    </row>
    <row r="899" spans="1:17">
      <c r="A899" s="38">
        <v>891</v>
      </c>
      <c r="B899" s="38" t="s">
        <v>1984</v>
      </c>
      <c r="C899" s="48" t="s">
        <v>1985</v>
      </c>
      <c r="D899" s="38" t="s">
        <v>42</v>
      </c>
      <c r="E899" s="38" t="s">
        <v>42</v>
      </c>
      <c r="F899" s="48" t="s">
        <v>42</v>
      </c>
      <c r="G899" s="38">
        <v>-8.5585905069999608</v>
      </c>
      <c r="H899" s="38">
        <v>125.58116929000001</v>
      </c>
      <c r="I899" s="38">
        <v>-8.5570130129999598</v>
      </c>
      <c r="J899" s="38">
        <v>125.57986950599999</v>
      </c>
      <c r="K899" s="49" t="s">
        <v>6</v>
      </c>
      <c r="L899" s="38" t="s">
        <v>213</v>
      </c>
      <c r="M899" s="42">
        <v>0.30729912173339802</v>
      </c>
      <c r="N899" s="43">
        <v>5.2</v>
      </c>
      <c r="O899" s="48" t="s">
        <v>42</v>
      </c>
      <c r="P899" s="38" t="s">
        <v>42</v>
      </c>
      <c r="Q899" s="48" t="s">
        <v>42</v>
      </c>
    </row>
    <row r="900" spans="1:17">
      <c r="A900" s="38">
        <v>892</v>
      </c>
      <c r="B900" s="38" t="s">
        <v>1986</v>
      </c>
      <c r="C900" s="48" t="s">
        <v>1987</v>
      </c>
      <c r="D900" s="38" t="s">
        <v>42</v>
      </c>
      <c r="E900" s="38" t="s">
        <v>42</v>
      </c>
      <c r="F900" s="48" t="s">
        <v>42</v>
      </c>
      <c r="G900" s="38">
        <v>-8.5579972919999303</v>
      </c>
      <c r="H900" s="38">
        <v>125.56885296</v>
      </c>
      <c r="I900" s="38">
        <v>-8.5545894339999808</v>
      </c>
      <c r="J900" s="38">
        <v>125.591207204</v>
      </c>
      <c r="K900" s="49" t="s">
        <v>96</v>
      </c>
      <c r="L900" s="38" t="s">
        <v>111</v>
      </c>
      <c r="M900" s="42">
        <v>2.4911926805967699</v>
      </c>
      <c r="N900" s="43">
        <v>9</v>
      </c>
      <c r="O900" s="48" t="s">
        <v>42</v>
      </c>
      <c r="P900" s="38" t="s">
        <v>42</v>
      </c>
      <c r="Q900" s="48" t="s">
        <v>42</v>
      </c>
    </row>
    <row r="901" spans="1:17">
      <c r="A901" s="38">
        <v>893</v>
      </c>
      <c r="B901" s="38" t="s">
        <v>1988</v>
      </c>
      <c r="C901" s="48" t="s">
        <v>1989</v>
      </c>
      <c r="D901" s="38" t="s">
        <v>42</v>
      </c>
      <c r="E901" s="38" t="s">
        <v>42</v>
      </c>
      <c r="F901" s="48" t="s">
        <v>42</v>
      </c>
      <c r="G901" s="38">
        <v>-8.5658437949999797</v>
      </c>
      <c r="H901" s="38">
        <v>125.611360271</v>
      </c>
      <c r="I901" s="38">
        <v>-8.5674091959999696</v>
      </c>
      <c r="J901" s="38">
        <v>125.61287075</v>
      </c>
      <c r="K901" s="49" t="s">
        <v>6</v>
      </c>
      <c r="L901" s="38" t="s">
        <v>213</v>
      </c>
      <c r="M901" s="42">
        <v>0.49974201507932398</v>
      </c>
      <c r="N901" s="43">
        <v>4.3</v>
      </c>
      <c r="O901" s="48" t="s">
        <v>42</v>
      </c>
      <c r="P901" s="38" t="s">
        <v>42</v>
      </c>
      <c r="Q901" s="48" t="s">
        <v>42</v>
      </c>
    </row>
    <row r="902" spans="1:17">
      <c r="A902" s="38">
        <v>894</v>
      </c>
      <c r="B902" s="38" t="s">
        <v>1990</v>
      </c>
      <c r="C902" s="48" t="s">
        <v>1991</v>
      </c>
      <c r="D902" s="38" t="s">
        <v>42</v>
      </c>
      <c r="E902" s="38" t="s">
        <v>42</v>
      </c>
      <c r="F902" s="48" t="s">
        <v>42</v>
      </c>
      <c r="G902" s="38">
        <v>-8.56555653699996</v>
      </c>
      <c r="H902" s="38">
        <v>125.582115532</v>
      </c>
      <c r="I902" s="38">
        <v>-8.5642096429999697</v>
      </c>
      <c r="J902" s="38">
        <v>125.585591171</v>
      </c>
      <c r="K902" s="49" t="s">
        <v>96</v>
      </c>
      <c r="L902" s="38" t="s">
        <v>111</v>
      </c>
      <c r="M902" s="42">
        <v>0.41086384695977202</v>
      </c>
      <c r="N902" s="43">
        <v>7.5</v>
      </c>
      <c r="O902" s="48" t="s">
        <v>42</v>
      </c>
      <c r="P902" s="38" t="s">
        <v>42</v>
      </c>
      <c r="Q902" s="48" t="s">
        <v>42</v>
      </c>
    </row>
    <row r="903" spans="1:17">
      <c r="A903" s="38">
        <v>895</v>
      </c>
      <c r="B903" s="38" t="s">
        <v>1992</v>
      </c>
      <c r="C903" s="48" t="s">
        <v>1993</v>
      </c>
      <c r="D903" s="38" t="s">
        <v>42</v>
      </c>
      <c r="E903" s="38" t="s">
        <v>42</v>
      </c>
      <c r="F903" s="48" t="s">
        <v>42</v>
      </c>
      <c r="G903" s="38">
        <v>-8.5538805759999299</v>
      </c>
      <c r="H903" s="38">
        <v>125.55880650500001</v>
      </c>
      <c r="I903" s="38">
        <v>-8.5515550779999803</v>
      </c>
      <c r="J903" s="38">
        <v>125.55671739899999</v>
      </c>
      <c r="K903" s="49" t="s">
        <v>96</v>
      </c>
      <c r="L903" s="38" t="s">
        <v>111</v>
      </c>
      <c r="M903" s="42">
        <v>0.50401616683973904</v>
      </c>
      <c r="N903" s="43">
        <v>7</v>
      </c>
      <c r="O903" s="48" t="s">
        <v>42</v>
      </c>
      <c r="P903" s="38" t="s">
        <v>1601</v>
      </c>
      <c r="Q903" s="48" t="s">
        <v>42</v>
      </c>
    </row>
    <row r="906" spans="1:17">
      <c r="C906" s="39"/>
      <c r="D906" s="38"/>
      <c r="E906" s="37" t="s">
        <v>105</v>
      </c>
    </row>
    <row r="907" spans="1:17">
      <c r="C907" s="37" t="s">
        <v>106</v>
      </c>
      <c r="D907" s="52">
        <f>SUM(M9:M903)</f>
        <v>324.27601256719799</v>
      </c>
      <c r="E907" s="53">
        <f>SUM(E908:E911)</f>
        <v>1</v>
      </c>
    </row>
    <row r="908" spans="1:17">
      <c r="C908" s="37" t="s">
        <v>1994</v>
      </c>
      <c r="D908" s="52">
        <f>D907-D911-D910-D909</f>
        <v>171.12708089721099</v>
      </c>
      <c r="E908" s="54">
        <f>D908/D907</f>
        <v>0.52772044266379103</v>
      </c>
    </row>
    <row r="909" spans="1:17">
      <c r="C909" s="37" t="s">
        <v>4</v>
      </c>
      <c r="D909" s="52">
        <f>SUM(M231,M329,M332,M333,M334,M347,M875,M894,M895,M896,M897)</f>
        <v>2.1490303423377402</v>
      </c>
      <c r="E909" s="54">
        <f>D909/D907</f>
        <v>6.6271640795274797E-3</v>
      </c>
    </row>
    <row r="910" spans="1:17">
      <c r="C910" s="37" t="s">
        <v>1995</v>
      </c>
      <c r="D910" s="52">
        <f>SUM(M415,M416,M420,M422,M425,M820,M856,M857)</f>
        <v>6.0776053466189204</v>
      </c>
      <c r="E910" s="54">
        <f>D910/D907</f>
        <v>1.87420749950152E-2</v>
      </c>
    </row>
    <row r="911" spans="1:17">
      <c r="C911" s="37" t="s">
        <v>108</v>
      </c>
      <c r="D911" s="42">
        <f>SUM(M16:M23,M30,M36,M57:M58,M62:M63,M77,M79,M87:M90,M92,M95,M104:M105,M117,M119:M128,M131:M136,M138:M142,M144,M149:M151,M153,M165:M167,M175,M185:M197,M217:M219,M224:M226,M228:M230,M234:M235,M282:M285,M287:M305,M319,M337,M345,M354:M360,M388:M411,M413,M417:M419,M423,M426:M427,M458:M545,M547:M551,M553,M556,M558:M561,M563,M565,M567:M704,M706:M709,M711:M791,M793:M805,M809:M819,M821:M831,M843,M853:M854,M867,M869:M874,M879,M882,M884:M886,M899,M901)</f>
        <v>144.922295981031</v>
      </c>
      <c r="E911" s="54">
        <f>D911/D907</f>
        <v>0.446910318261666</v>
      </c>
    </row>
  </sheetData>
  <mergeCells count="21">
    <mergeCell ref="K7:K8"/>
    <mergeCell ref="L7:L8"/>
    <mergeCell ref="M7:M8"/>
    <mergeCell ref="N7:N8"/>
    <mergeCell ref="O6:O8"/>
    <mergeCell ref="G7:H7"/>
    <mergeCell ref="I7:J7"/>
    <mergeCell ref="A6:A8"/>
    <mergeCell ref="B6:B8"/>
    <mergeCell ref="C6:C8"/>
    <mergeCell ref="D6:D8"/>
    <mergeCell ref="E6:E8"/>
    <mergeCell ref="F6:F8"/>
    <mergeCell ref="C1:P1"/>
    <mergeCell ref="C2:P2"/>
    <mergeCell ref="C3:P3"/>
    <mergeCell ref="A5:Q5"/>
    <mergeCell ref="G6:J6"/>
    <mergeCell ref="K6:N6"/>
    <mergeCell ref="P6:P8"/>
    <mergeCell ref="Q6:Q8"/>
  </mergeCells>
  <printOptions horizontalCentered="1"/>
  <pageMargins left="0.70866141732283505" right="0.70866141732283505" top="0.74803149606299202" bottom="0.74803149606299202" header="0.31496062992126" footer="0.31496062992126"/>
  <pageSetup scale="5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2:R71"/>
  <sheetViews>
    <sheetView showGridLines="0" view="pageBreakPreview" topLeftCell="A25" zoomScale="40" zoomScaleNormal="55" workbookViewId="0">
      <selection activeCell="O45" sqref="O45"/>
    </sheetView>
  </sheetViews>
  <sheetFormatPr defaultColWidth="8.81640625" defaultRowHeight="14.5"/>
  <cols>
    <col min="1" max="1" width="8.81640625" style="1"/>
    <col min="2" max="2" width="15" style="1" customWidth="1"/>
    <col min="3" max="3" width="41.6328125" style="2" customWidth="1"/>
    <col min="4" max="5" width="15.453125" style="1" customWidth="1"/>
    <col min="6" max="6" width="11.1796875" style="1" customWidth="1"/>
    <col min="7" max="10" width="12.6328125" style="1" customWidth="1"/>
    <col min="11" max="12" width="17.453125" style="1" customWidth="1"/>
    <col min="13" max="13" width="12.6328125" style="30" customWidth="1"/>
    <col min="14" max="14" width="12.6328125" style="1" customWidth="1"/>
    <col min="15" max="15" width="14.1796875" style="1" customWidth="1"/>
    <col min="16" max="16" width="18.26953125" style="1" customWidth="1"/>
    <col min="17" max="17" width="33.1796875" style="1" customWidth="1"/>
    <col min="18" max="16384" width="8.81640625" style="1"/>
  </cols>
  <sheetData>
    <row r="2" spans="2:17" ht="18.5">
      <c r="B2" s="68" t="s">
        <v>22</v>
      </c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spans="2:17">
      <c r="B3" s="69" t="s">
        <v>23</v>
      </c>
      <c r="C3" s="69" t="s">
        <v>24</v>
      </c>
      <c r="D3" s="69" t="s">
        <v>25</v>
      </c>
      <c r="E3" s="70" t="s">
        <v>26</v>
      </c>
      <c r="F3" s="69" t="s">
        <v>0</v>
      </c>
      <c r="G3" s="69" t="s">
        <v>27</v>
      </c>
      <c r="H3" s="69"/>
      <c r="I3" s="69"/>
      <c r="J3" s="69"/>
      <c r="K3" s="69" t="s">
        <v>28</v>
      </c>
      <c r="L3" s="69"/>
      <c r="M3" s="69"/>
      <c r="N3" s="69"/>
      <c r="O3" s="69" t="s">
        <v>29</v>
      </c>
      <c r="P3" s="70" t="s">
        <v>30</v>
      </c>
      <c r="Q3" s="69" t="s">
        <v>31</v>
      </c>
    </row>
    <row r="4" spans="2:17">
      <c r="B4" s="69"/>
      <c r="C4" s="69"/>
      <c r="D4" s="69"/>
      <c r="E4" s="71"/>
      <c r="F4" s="69"/>
      <c r="G4" s="69" t="s">
        <v>32</v>
      </c>
      <c r="H4" s="69"/>
      <c r="I4" s="69" t="s">
        <v>33</v>
      </c>
      <c r="J4" s="69"/>
      <c r="K4" s="69" t="s">
        <v>34</v>
      </c>
      <c r="L4" s="70" t="s">
        <v>35</v>
      </c>
      <c r="M4" s="75" t="s">
        <v>36</v>
      </c>
      <c r="N4" s="69" t="s">
        <v>37</v>
      </c>
      <c r="O4" s="69"/>
      <c r="P4" s="71"/>
      <c r="Q4" s="69"/>
    </row>
    <row r="5" spans="2:17">
      <c r="B5" s="69"/>
      <c r="C5" s="69"/>
      <c r="D5" s="69"/>
      <c r="E5" s="72"/>
      <c r="F5" s="69"/>
      <c r="G5" s="4" t="s">
        <v>38</v>
      </c>
      <c r="H5" s="4" t="s">
        <v>39</v>
      </c>
      <c r="I5" s="4" t="s">
        <v>38</v>
      </c>
      <c r="J5" s="4" t="s">
        <v>39</v>
      </c>
      <c r="K5" s="69"/>
      <c r="L5" s="72"/>
      <c r="M5" s="75"/>
      <c r="N5" s="69"/>
      <c r="O5" s="69"/>
      <c r="P5" s="72"/>
      <c r="Q5" s="69"/>
    </row>
    <row r="6" spans="2:17">
      <c r="B6" s="5">
        <v>1</v>
      </c>
      <c r="C6" s="6" t="s">
        <v>1996</v>
      </c>
      <c r="D6" s="5" t="s">
        <v>41</v>
      </c>
      <c r="E6" s="5" t="s">
        <v>1997</v>
      </c>
      <c r="F6" s="5" t="s">
        <v>12</v>
      </c>
      <c r="G6" s="5">
        <v>-8.5153439649999996</v>
      </c>
      <c r="H6" s="5">
        <v>126.220365687</v>
      </c>
      <c r="I6" s="5">
        <v>-8.5135740969999905</v>
      </c>
      <c r="J6" s="5">
        <v>126.208420995</v>
      </c>
      <c r="K6" s="5" t="s">
        <v>6</v>
      </c>
      <c r="L6" s="9" t="s">
        <v>43</v>
      </c>
      <c r="M6" s="31">
        <v>1.7605498527400001</v>
      </c>
      <c r="N6" s="11">
        <v>4</v>
      </c>
      <c r="O6" s="5" t="s">
        <v>42</v>
      </c>
      <c r="P6" s="5" t="s">
        <v>42</v>
      </c>
      <c r="Q6" s="5" t="s">
        <v>1998</v>
      </c>
    </row>
    <row r="7" spans="2:17">
      <c r="B7" s="5">
        <v>2</v>
      </c>
      <c r="C7" s="6" t="s">
        <v>1999</v>
      </c>
      <c r="D7" s="5" t="s">
        <v>41</v>
      </c>
      <c r="E7" s="5" t="s">
        <v>1997</v>
      </c>
      <c r="F7" s="5" t="s">
        <v>12</v>
      </c>
      <c r="G7" s="5">
        <v>-8.5062728980000006</v>
      </c>
      <c r="H7" s="5">
        <v>126.23138895300001</v>
      </c>
      <c r="I7" s="5">
        <v>-8.5112693650000004</v>
      </c>
      <c r="J7" s="5">
        <v>126.213226603</v>
      </c>
      <c r="K7" s="5" t="s">
        <v>6</v>
      </c>
      <c r="L7" s="9" t="s">
        <v>43</v>
      </c>
      <c r="M7" s="31">
        <v>2.81686702968</v>
      </c>
      <c r="N7" s="11">
        <v>5</v>
      </c>
      <c r="O7" s="5" t="s">
        <v>42</v>
      </c>
      <c r="P7" s="5" t="s">
        <v>42</v>
      </c>
      <c r="Q7" s="5" t="s">
        <v>1998</v>
      </c>
    </row>
    <row r="8" spans="2:17">
      <c r="B8" s="5">
        <v>3</v>
      </c>
      <c r="C8" s="6" t="s">
        <v>2000</v>
      </c>
      <c r="D8" s="5" t="s">
        <v>41</v>
      </c>
      <c r="E8" s="5" t="s">
        <v>2001</v>
      </c>
      <c r="F8" s="5" t="s">
        <v>12</v>
      </c>
      <c r="G8" s="5">
        <v>-8.4836757489999997</v>
      </c>
      <c r="H8" s="5">
        <v>126.457111561</v>
      </c>
      <c r="I8" s="5">
        <v>-8.4788886679999997</v>
      </c>
      <c r="J8" s="5">
        <v>126.45271870000001</v>
      </c>
      <c r="K8" s="5" t="s">
        <v>1935</v>
      </c>
      <c r="L8" s="9" t="s">
        <v>111</v>
      </c>
      <c r="M8" s="31">
        <v>1.09906845435</v>
      </c>
      <c r="N8" s="11">
        <v>6</v>
      </c>
      <c r="O8" s="5" t="s">
        <v>42</v>
      </c>
      <c r="P8" s="5" t="s">
        <v>42</v>
      </c>
      <c r="Q8" s="5" t="s">
        <v>1998</v>
      </c>
    </row>
    <row r="9" spans="2:17">
      <c r="B9" s="5">
        <v>4</v>
      </c>
      <c r="C9" s="6" t="s">
        <v>2002</v>
      </c>
      <c r="D9" s="5" t="s">
        <v>41</v>
      </c>
      <c r="E9" s="5" t="s">
        <v>2001</v>
      </c>
      <c r="F9" s="5" t="s">
        <v>12</v>
      </c>
      <c r="G9" s="5">
        <v>-8.4788893079999905</v>
      </c>
      <c r="H9" s="5">
        <v>126.452719871</v>
      </c>
      <c r="I9" s="5">
        <v>-8.4701709730000001</v>
      </c>
      <c r="J9" s="5">
        <v>126.45638356800001</v>
      </c>
      <c r="K9" s="5" t="s">
        <v>6</v>
      </c>
      <c r="L9" s="9" t="s">
        <v>43</v>
      </c>
      <c r="M9" s="31">
        <v>1.14673906174</v>
      </c>
      <c r="N9" s="11">
        <v>7</v>
      </c>
      <c r="O9" s="5" t="s">
        <v>42</v>
      </c>
      <c r="P9" s="5" t="s">
        <v>42</v>
      </c>
      <c r="Q9" s="5" t="s">
        <v>1998</v>
      </c>
    </row>
    <row r="10" spans="2:17">
      <c r="B10" s="5">
        <v>5</v>
      </c>
      <c r="C10" s="6" t="s">
        <v>2003</v>
      </c>
      <c r="D10" s="5" t="s">
        <v>41</v>
      </c>
      <c r="E10" s="5" t="s">
        <v>2001</v>
      </c>
      <c r="F10" s="5" t="s">
        <v>12</v>
      </c>
      <c r="G10" s="5">
        <v>-8.4681701920000005</v>
      </c>
      <c r="H10" s="5">
        <v>126.459194336</v>
      </c>
      <c r="I10" s="5">
        <v>-8.4667853139999902</v>
      </c>
      <c r="J10" s="5">
        <v>126.459958657</v>
      </c>
      <c r="K10" s="5" t="s">
        <v>2004</v>
      </c>
      <c r="L10" s="9" t="s">
        <v>111</v>
      </c>
      <c r="M10" s="31">
        <v>0.178124860626</v>
      </c>
      <c r="N10" s="11">
        <v>6.3</v>
      </c>
      <c r="O10" s="5" t="s">
        <v>42</v>
      </c>
      <c r="P10" s="5" t="s">
        <v>42</v>
      </c>
      <c r="Q10" s="5" t="s">
        <v>1998</v>
      </c>
    </row>
    <row r="11" spans="2:17">
      <c r="B11" s="5">
        <v>6</v>
      </c>
      <c r="C11" s="6" t="s">
        <v>2005</v>
      </c>
      <c r="D11" s="5" t="s">
        <v>41</v>
      </c>
      <c r="E11" s="5" t="s">
        <v>2001</v>
      </c>
      <c r="F11" s="5" t="s">
        <v>12</v>
      </c>
      <c r="G11" s="5">
        <v>-8.4652144840000005</v>
      </c>
      <c r="H11" s="5">
        <v>126.460831062</v>
      </c>
      <c r="I11" s="5">
        <v>-8.4624295039999904</v>
      </c>
      <c r="J11" s="5">
        <v>126.458719254</v>
      </c>
      <c r="K11" s="5" t="s">
        <v>2004</v>
      </c>
      <c r="L11" s="9" t="s">
        <v>111</v>
      </c>
      <c r="M11" s="31">
        <v>0.41498876618800001</v>
      </c>
      <c r="N11" s="11">
        <v>6</v>
      </c>
      <c r="O11" s="5" t="s">
        <v>42</v>
      </c>
      <c r="P11" s="5" t="s">
        <v>42</v>
      </c>
      <c r="Q11" s="5" t="s">
        <v>1998</v>
      </c>
    </row>
    <row r="12" spans="2:17">
      <c r="B12" s="5">
        <v>7</v>
      </c>
      <c r="C12" s="6" t="s">
        <v>2006</v>
      </c>
      <c r="D12" s="5" t="s">
        <v>41</v>
      </c>
      <c r="E12" s="5" t="s">
        <v>2001</v>
      </c>
      <c r="F12" s="5" t="s">
        <v>12</v>
      </c>
      <c r="G12" s="5">
        <v>-8.4680151279999905</v>
      </c>
      <c r="H12" s="5">
        <v>126.459231261</v>
      </c>
      <c r="I12" s="5">
        <v>-8.4630911530000006</v>
      </c>
      <c r="J12" s="5">
        <v>126.4515035</v>
      </c>
      <c r="K12" s="5" t="s">
        <v>6</v>
      </c>
      <c r="L12" s="9" t="s">
        <v>43</v>
      </c>
      <c r="M12" s="31">
        <v>1.17989027199</v>
      </c>
      <c r="N12" s="11">
        <v>4.5999999999999996</v>
      </c>
      <c r="O12" s="5" t="s">
        <v>42</v>
      </c>
      <c r="P12" s="5" t="s">
        <v>42</v>
      </c>
      <c r="Q12" s="5" t="s">
        <v>1998</v>
      </c>
    </row>
    <row r="13" spans="2:17">
      <c r="B13" s="5">
        <v>8</v>
      </c>
      <c r="C13" s="6" t="s">
        <v>2007</v>
      </c>
      <c r="D13" s="5" t="s">
        <v>41</v>
      </c>
      <c r="E13" s="5" t="s">
        <v>2001</v>
      </c>
      <c r="F13" s="5" t="s">
        <v>12</v>
      </c>
      <c r="G13" s="5">
        <v>-8.4706977810000001</v>
      </c>
      <c r="H13" s="5">
        <v>126.458781548999</v>
      </c>
      <c r="I13" s="5">
        <v>-8.4701703839999904</v>
      </c>
      <c r="J13" s="5">
        <v>126.456385614</v>
      </c>
      <c r="K13" s="5" t="s">
        <v>2004</v>
      </c>
      <c r="L13" s="9" t="s">
        <v>111</v>
      </c>
      <c r="M13" s="31">
        <v>0.27037050629600001</v>
      </c>
      <c r="N13" s="11">
        <v>4.5999999999999996</v>
      </c>
      <c r="O13" s="5" t="s">
        <v>42</v>
      </c>
      <c r="P13" s="5" t="s">
        <v>42</v>
      </c>
      <c r="Q13" s="5" t="s">
        <v>1998</v>
      </c>
    </row>
    <row r="14" spans="2:17">
      <c r="B14" s="5">
        <v>9</v>
      </c>
      <c r="C14" s="6" t="s">
        <v>2008</v>
      </c>
      <c r="D14" s="5" t="s">
        <v>41</v>
      </c>
      <c r="E14" s="5" t="s">
        <v>2001</v>
      </c>
      <c r="F14" s="5" t="s">
        <v>12</v>
      </c>
      <c r="G14" s="5">
        <v>-8.4703438000000002</v>
      </c>
      <c r="H14" s="5">
        <v>126.457127955999</v>
      </c>
      <c r="I14" s="5">
        <v>-8.4733924920000003</v>
      </c>
      <c r="J14" s="5">
        <v>126.45701024100001</v>
      </c>
      <c r="K14" s="5" t="s">
        <v>2004</v>
      </c>
      <c r="L14" s="9" t="s">
        <v>43</v>
      </c>
      <c r="M14" s="31">
        <v>0.33771293786200002</v>
      </c>
      <c r="N14" s="11">
        <v>4.5999999999999996</v>
      </c>
      <c r="O14" s="5" t="s">
        <v>42</v>
      </c>
      <c r="P14" s="5" t="s">
        <v>42</v>
      </c>
      <c r="Q14" s="5" t="s">
        <v>1998</v>
      </c>
    </row>
    <row r="15" spans="2:17">
      <c r="B15" s="5">
        <v>10</v>
      </c>
      <c r="C15" s="6" t="s">
        <v>2009</v>
      </c>
      <c r="D15" s="5" t="s">
        <v>41</v>
      </c>
      <c r="E15" s="5" t="s">
        <v>2001</v>
      </c>
      <c r="F15" s="5" t="s">
        <v>12</v>
      </c>
      <c r="G15" s="5">
        <v>-8.4734188209999903</v>
      </c>
      <c r="H15" s="5">
        <v>126.456047345</v>
      </c>
      <c r="I15" s="5">
        <v>-8.4733791289999996</v>
      </c>
      <c r="J15" s="5">
        <v>126.458187986</v>
      </c>
      <c r="K15" s="5" t="s">
        <v>2004</v>
      </c>
      <c r="L15" s="9" t="s">
        <v>111</v>
      </c>
      <c r="M15" s="31">
        <v>0.23594119365399999</v>
      </c>
      <c r="N15" s="11">
        <v>5</v>
      </c>
      <c r="O15" s="5" t="s">
        <v>42</v>
      </c>
      <c r="P15" s="5" t="s">
        <v>42</v>
      </c>
      <c r="Q15" s="5" t="s">
        <v>1998</v>
      </c>
    </row>
    <row r="16" spans="2:17">
      <c r="B16" s="5">
        <v>11</v>
      </c>
      <c r="C16" s="6" t="s">
        <v>2010</v>
      </c>
      <c r="D16" s="5" t="s">
        <v>41</v>
      </c>
      <c r="E16" s="5" t="s">
        <v>2001</v>
      </c>
      <c r="F16" s="5" t="s">
        <v>12</v>
      </c>
      <c r="G16" s="5">
        <v>-8.4762412650000005</v>
      </c>
      <c r="H16" s="5">
        <v>126.455799709</v>
      </c>
      <c r="I16" s="5">
        <v>-8.4761619970000002</v>
      </c>
      <c r="J16" s="5">
        <v>126.458336495</v>
      </c>
      <c r="K16" s="5" t="s">
        <v>2004</v>
      </c>
      <c r="L16" s="9" t="s">
        <v>111</v>
      </c>
      <c r="M16" s="31">
        <v>0.27972030524899999</v>
      </c>
      <c r="N16" s="11">
        <v>7</v>
      </c>
      <c r="O16" s="5" t="s">
        <v>42</v>
      </c>
      <c r="P16" s="5" t="s">
        <v>42</v>
      </c>
      <c r="Q16" s="5" t="s">
        <v>1998</v>
      </c>
    </row>
    <row r="17" spans="2:17">
      <c r="B17" s="5">
        <v>12</v>
      </c>
      <c r="C17" s="6" t="s">
        <v>2011</v>
      </c>
      <c r="D17" s="5" t="s">
        <v>41</v>
      </c>
      <c r="E17" s="5" t="s">
        <v>2001</v>
      </c>
      <c r="F17" s="5" t="s">
        <v>12</v>
      </c>
      <c r="G17" s="5">
        <v>-8.4839109159999904</v>
      </c>
      <c r="H17" s="5">
        <v>126.45229313500001</v>
      </c>
      <c r="I17" s="5">
        <v>-8.4931126159999906</v>
      </c>
      <c r="J17" s="5">
        <v>126.455089281</v>
      </c>
      <c r="K17" s="5" t="s">
        <v>2004</v>
      </c>
      <c r="L17" s="9" t="s">
        <v>43</v>
      </c>
      <c r="M17" s="31">
        <v>1.1774206089699999</v>
      </c>
      <c r="N17" s="11">
        <v>5.5</v>
      </c>
      <c r="O17" s="5" t="s">
        <v>42</v>
      </c>
      <c r="P17" s="5" t="s">
        <v>42</v>
      </c>
      <c r="Q17" s="5" t="s">
        <v>1998</v>
      </c>
    </row>
    <row r="18" spans="2:17">
      <c r="B18" s="5">
        <v>13</v>
      </c>
      <c r="C18" s="6" t="s">
        <v>2012</v>
      </c>
      <c r="D18" s="5" t="s">
        <v>41</v>
      </c>
      <c r="E18" s="5" t="s">
        <v>2001</v>
      </c>
      <c r="F18" s="5" t="s">
        <v>12</v>
      </c>
      <c r="G18" s="5">
        <v>-8.4623049239999997</v>
      </c>
      <c r="H18" s="5">
        <v>126.479223109</v>
      </c>
      <c r="I18" s="5">
        <v>-8.4631293920000008</v>
      </c>
      <c r="J18" s="5">
        <v>126.460808763</v>
      </c>
      <c r="K18" s="5" t="s">
        <v>6</v>
      </c>
      <c r="L18" s="9" t="s">
        <v>43</v>
      </c>
      <c r="M18" s="31">
        <v>3.5511083133799999</v>
      </c>
      <c r="N18" s="11">
        <v>5</v>
      </c>
      <c r="O18" s="5" t="s">
        <v>42</v>
      </c>
      <c r="P18" s="5" t="s">
        <v>42</v>
      </c>
      <c r="Q18" s="5" t="s">
        <v>1998</v>
      </c>
    </row>
    <row r="19" spans="2:17">
      <c r="B19" s="5">
        <v>4</v>
      </c>
      <c r="C19" s="6" t="s">
        <v>2002</v>
      </c>
      <c r="D19" s="5" t="s">
        <v>41</v>
      </c>
      <c r="E19" s="5" t="s">
        <v>2001</v>
      </c>
      <c r="F19" s="5" t="s">
        <v>12</v>
      </c>
      <c r="G19" s="5">
        <v>-8.47888749</v>
      </c>
      <c r="H19" s="5">
        <v>126.452720583</v>
      </c>
      <c r="I19" s="5">
        <v>-8.4701708080000007</v>
      </c>
      <c r="J19" s="5">
        <v>126.45638305600001</v>
      </c>
      <c r="K19" s="5" t="s">
        <v>6</v>
      </c>
      <c r="L19" s="9" t="s">
        <v>43</v>
      </c>
      <c r="M19" s="31">
        <v>1.1641224776900001</v>
      </c>
      <c r="N19" s="11">
        <v>7</v>
      </c>
      <c r="O19" s="5" t="s">
        <v>42</v>
      </c>
      <c r="P19" s="5" t="s">
        <v>42</v>
      </c>
      <c r="Q19" s="5" t="s">
        <v>1998</v>
      </c>
    </row>
    <row r="20" spans="2:17">
      <c r="B20" s="5">
        <v>15</v>
      </c>
      <c r="C20" s="6" t="s">
        <v>2013</v>
      </c>
      <c r="D20" s="5" t="s">
        <v>41</v>
      </c>
      <c r="E20" s="5" t="s">
        <v>2001</v>
      </c>
      <c r="F20" s="5" t="s">
        <v>12</v>
      </c>
      <c r="G20" s="5">
        <v>-8.4788872239999904</v>
      </c>
      <c r="H20" s="5">
        <v>126.452718244</v>
      </c>
      <c r="I20" s="5">
        <v>-8.4629393610000001</v>
      </c>
      <c r="J20" s="5">
        <v>126.428288892</v>
      </c>
      <c r="K20" s="5" t="s">
        <v>6</v>
      </c>
      <c r="L20" s="9" t="s">
        <v>43</v>
      </c>
      <c r="M20" s="31">
        <v>3.4199852163900002</v>
      </c>
      <c r="N20" s="11">
        <v>7</v>
      </c>
      <c r="O20" s="5" t="s">
        <v>42</v>
      </c>
      <c r="P20" s="5" t="s">
        <v>42</v>
      </c>
      <c r="Q20" s="5" t="s">
        <v>1998</v>
      </c>
    </row>
    <row r="21" spans="2:17">
      <c r="B21" s="5">
        <v>16</v>
      </c>
      <c r="C21" s="6" t="s">
        <v>2014</v>
      </c>
      <c r="D21" s="5" t="s">
        <v>41</v>
      </c>
      <c r="E21" s="5" t="s">
        <v>2001</v>
      </c>
      <c r="F21" s="5" t="s">
        <v>12</v>
      </c>
      <c r="G21" s="5">
        <v>-8.4631879919999999</v>
      </c>
      <c r="H21" s="5">
        <v>126.45283935400001</v>
      </c>
      <c r="I21" s="5">
        <v>-8.4620664029999997</v>
      </c>
      <c r="J21" s="5">
        <v>126.452499422</v>
      </c>
      <c r="K21" s="5" t="s">
        <v>2004</v>
      </c>
      <c r="L21" s="9" t="s">
        <v>111</v>
      </c>
      <c r="M21" s="31">
        <v>0.129663371261</v>
      </c>
      <c r="N21" s="11">
        <v>7</v>
      </c>
      <c r="O21" s="5" t="s">
        <v>42</v>
      </c>
      <c r="P21" s="5" t="s">
        <v>42</v>
      </c>
      <c r="Q21" s="5" t="s">
        <v>1998</v>
      </c>
    </row>
    <row r="22" spans="2:17">
      <c r="B22" s="5">
        <v>17</v>
      </c>
      <c r="C22" s="6" t="s">
        <v>2015</v>
      </c>
      <c r="D22" s="5" t="s">
        <v>41</v>
      </c>
      <c r="E22" s="5" t="s">
        <v>2001</v>
      </c>
      <c r="F22" s="5" t="s">
        <v>12</v>
      </c>
      <c r="G22" s="5">
        <v>-8.463089708</v>
      </c>
      <c r="H22" s="5">
        <v>126.451501769999</v>
      </c>
      <c r="I22" s="5">
        <v>-8.4836749630000003</v>
      </c>
      <c r="J22" s="5">
        <v>126.457109317999</v>
      </c>
      <c r="K22" s="5" t="s">
        <v>2004</v>
      </c>
      <c r="L22" s="9" t="s">
        <v>111</v>
      </c>
      <c r="M22" s="31">
        <v>4.0091798651000001</v>
      </c>
      <c r="N22" s="11">
        <v>8</v>
      </c>
      <c r="O22" s="5" t="s">
        <v>42</v>
      </c>
      <c r="P22" s="5" t="s">
        <v>42</v>
      </c>
      <c r="Q22" s="5" t="s">
        <v>1998</v>
      </c>
    </row>
    <row r="23" spans="2:17">
      <c r="B23" s="5">
        <v>18</v>
      </c>
      <c r="C23" s="6" t="s">
        <v>2016</v>
      </c>
      <c r="D23" s="5" t="s">
        <v>41</v>
      </c>
      <c r="E23" s="5" t="s">
        <v>2001</v>
      </c>
      <c r="F23" s="5" t="s">
        <v>12</v>
      </c>
      <c r="G23" s="31">
        <v>-8.4608376159999903</v>
      </c>
      <c r="H23" s="31">
        <v>126.450806042</v>
      </c>
      <c r="I23" s="31">
        <v>-8.4632321929999996</v>
      </c>
      <c r="J23" s="31">
        <v>126.453189714999</v>
      </c>
      <c r="K23" s="5" t="s">
        <v>2004</v>
      </c>
      <c r="L23" s="9" t="s">
        <v>111</v>
      </c>
      <c r="M23" s="31">
        <v>0.538814168127</v>
      </c>
      <c r="N23" s="11">
        <v>9</v>
      </c>
      <c r="O23" s="5" t="s">
        <v>42</v>
      </c>
      <c r="P23" s="5" t="s">
        <v>42</v>
      </c>
      <c r="Q23" s="5" t="s">
        <v>2017</v>
      </c>
    </row>
    <row r="24" spans="2:17">
      <c r="B24" s="5">
        <v>19</v>
      </c>
      <c r="C24" s="6" t="s">
        <v>2018</v>
      </c>
      <c r="D24" s="5" t="s">
        <v>41</v>
      </c>
      <c r="E24" s="5" t="s">
        <v>2001</v>
      </c>
      <c r="F24" s="5" t="s">
        <v>12</v>
      </c>
      <c r="G24" s="31">
        <v>-8.4630887920000006</v>
      </c>
      <c r="H24" s="31">
        <v>126.451503086</v>
      </c>
      <c r="I24" s="31">
        <v>-8.4622073619999902</v>
      </c>
      <c r="J24" s="31">
        <v>126.451613048</v>
      </c>
      <c r="K24" s="5" t="s">
        <v>2004</v>
      </c>
      <c r="L24" s="9" t="s">
        <v>111</v>
      </c>
      <c r="M24" s="31">
        <v>9.8677830275400003E-2</v>
      </c>
      <c r="N24" s="11">
        <v>8</v>
      </c>
      <c r="O24" s="5" t="s">
        <v>42</v>
      </c>
      <c r="P24" s="5" t="s">
        <v>42</v>
      </c>
      <c r="Q24" s="5" t="s">
        <v>1998</v>
      </c>
    </row>
    <row r="25" spans="2:17">
      <c r="B25" s="5">
        <v>20</v>
      </c>
      <c r="C25" s="6" t="s">
        <v>2019</v>
      </c>
      <c r="D25" s="5" t="s">
        <v>41</v>
      </c>
      <c r="E25" s="5" t="s">
        <v>2001</v>
      </c>
      <c r="F25" s="5" t="s">
        <v>12</v>
      </c>
      <c r="G25" s="31">
        <v>-8.4629404109999999</v>
      </c>
      <c r="H25" s="31">
        <v>126.428292279</v>
      </c>
      <c r="I25" s="31">
        <v>-8.4630860380000001</v>
      </c>
      <c r="J25" s="31">
        <v>126.451499942</v>
      </c>
      <c r="K25" s="5" t="s">
        <v>2004</v>
      </c>
      <c r="L25" s="9" t="s">
        <v>111</v>
      </c>
      <c r="M25" s="31">
        <v>3.1117208836699999</v>
      </c>
      <c r="N25" s="11">
        <v>4.3</v>
      </c>
      <c r="O25" s="5" t="s">
        <v>42</v>
      </c>
      <c r="P25" s="5" t="s">
        <v>42</v>
      </c>
      <c r="Q25" s="5" t="s">
        <v>1998</v>
      </c>
    </row>
    <row r="26" spans="2:17">
      <c r="B26" s="5">
        <v>21</v>
      </c>
      <c r="C26" s="6" t="s">
        <v>2020</v>
      </c>
      <c r="D26" s="5" t="s">
        <v>41</v>
      </c>
      <c r="E26" s="5" t="s">
        <v>2001</v>
      </c>
      <c r="F26" s="5" t="s">
        <v>12</v>
      </c>
      <c r="G26" s="31">
        <v>-8.4606529469999998</v>
      </c>
      <c r="H26" s="31">
        <v>126.45577086500001</v>
      </c>
      <c r="I26" s="31">
        <v>-8.4416926429999997</v>
      </c>
      <c r="J26" s="31">
        <v>126.467773792</v>
      </c>
      <c r="K26" s="5" t="s">
        <v>2021</v>
      </c>
      <c r="L26" s="9" t="s">
        <v>111</v>
      </c>
      <c r="M26" s="31">
        <v>4.1401394754899998</v>
      </c>
      <c r="N26" s="11">
        <v>4</v>
      </c>
      <c r="O26" s="5" t="s">
        <v>42</v>
      </c>
      <c r="P26" s="5" t="s">
        <v>42</v>
      </c>
      <c r="Q26" s="5" t="s">
        <v>2022</v>
      </c>
    </row>
    <row r="27" spans="2:17">
      <c r="B27" s="5">
        <v>22</v>
      </c>
      <c r="C27" s="6" t="s">
        <v>2023</v>
      </c>
      <c r="D27" s="5" t="s">
        <v>41</v>
      </c>
      <c r="E27" s="5" t="s">
        <v>2001</v>
      </c>
      <c r="F27" s="5" t="s">
        <v>12</v>
      </c>
      <c r="G27" s="31">
        <v>-8.4674615499999906</v>
      </c>
      <c r="H27" s="31">
        <v>126.46045705500001</v>
      </c>
      <c r="I27" s="31">
        <v>-8.4761612629999998</v>
      </c>
      <c r="J27" s="31">
        <v>126.458327526999</v>
      </c>
      <c r="K27" s="5" t="s">
        <v>6</v>
      </c>
      <c r="L27" s="9" t="s">
        <v>43</v>
      </c>
      <c r="M27" s="31">
        <v>1.7647955099599999</v>
      </c>
      <c r="N27" s="11">
        <v>4</v>
      </c>
      <c r="O27" s="5" t="s">
        <v>42</v>
      </c>
      <c r="P27" s="5" t="s">
        <v>42</v>
      </c>
      <c r="Q27" s="5" t="s">
        <v>1998</v>
      </c>
    </row>
    <row r="28" spans="2:17">
      <c r="B28" s="5">
        <v>23</v>
      </c>
      <c r="C28" s="6" t="s">
        <v>2024</v>
      </c>
      <c r="D28" s="5" t="s">
        <v>41</v>
      </c>
      <c r="E28" s="5" t="s">
        <v>2001</v>
      </c>
      <c r="F28" s="5" t="s">
        <v>12</v>
      </c>
      <c r="G28" s="31">
        <v>-8.4739591920000006</v>
      </c>
      <c r="H28" s="31">
        <v>126.445439334</v>
      </c>
      <c r="I28" s="31">
        <v>-8.4821481359999904</v>
      </c>
      <c r="J28" s="31">
        <v>126.438959087</v>
      </c>
      <c r="K28" s="5" t="s">
        <v>6</v>
      </c>
      <c r="L28" s="9" t="s">
        <v>43</v>
      </c>
      <c r="M28" s="31">
        <v>1.3653105531600001</v>
      </c>
      <c r="N28" s="11">
        <v>4</v>
      </c>
      <c r="O28" s="5" t="s">
        <v>42</v>
      </c>
      <c r="P28" s="5" t="s">
        <v>42</v>
      </c>
      <c r="Q28" s="5" t="s">
        <v>1998</v>
      </c>
    </row>
    <row r="29" spans="2:17">
      <c r="B29" s="5">
        <v>24</v>
      </c>
      <c r="C29" s="6" t="s">
        <v>2025</v>
      </c>
      <c r="D29" s="5" t="s">
        <v>41</v>
      </c>
      <c r="E29" s="5" t="s">
        <v>2001</v>
      </c>
      <c r="F29" s="5" t="s">
        <v>12</v>
      </c>
      <c r="G29" s="31">
        <v>-8.4787718339999998</v>
      </c>
      <c r="H29" s="31">
        <v>126.451697995</v>
      </c>
      <c r="I29" s="31">
        <v>-8.4795422649999903</v>
      </c>
      <c r="J29" s="31">
        <v>126.45105181</v>
      </c>
      <c r="K29" s="5" t="s">
        <v>6</v>
      </c>
      <c r="L29" s="9" t="s">
        <v>43</v>
      </c>
      <c r="M29" s="31">
        <v>0.111296035539</v>
      </c>
      <c r="N29" s="11">
        <v>3.4</v>
      </c>
      <c r="O29" s="5" t="s">
        <v>42</v>
      </c>
      <c r="P29" s="5" t="s">
        <v>42</v>
      </c>
      <c r="Q29" s="5" t="s">
        <v>1998</v>
      </c>
    </row>
    <row r="30" spans="2:17">
      <c r="B30" s="5">
        <v>25</v>
      </c>
      <c r="C30" s="6" t="s">
        <v>2026</v>
      </c>
      <c r="D30" s="5" t="s">
        <v>41</v>
      </c>
      <c r="E30" s="5" t="s">
        <v>2001</v>
      </c>
      <c r="F30" s="5" t="s">
        <v>12</v>
      </c>
      <c r="G30" s="31">
        <v>-8.4774219609999903</v>
      </c>
      <c r="H30" s="31">
        <v>126.450575899</v>
      </c>
      <c r="I30" s="31">
        <v>-8.4753689849999905</v>
      </c>
      <c r="J30" s="31">
        <v>126.450587699</v>
      </c>
      <c r="K30" s="5" t="s">
        <v>6</v>
      </c>
      <c r="L30" s="9" t="s">
        <v>43</v>
      </c>
      <c r="M30" s="31">
        <v>0.28563870982400003</v>
      </c>
      <c r="N30" s="11">
        <v>4.2</v>
      </c>
      <c r="O30" s="5" t="s">
        <v>42</v>
      </c>
      <c r="P30" s="5" t="s">
        <v>42</v>
      </c>
      <c r="Q30" s="5" t="s">
        <v>1998</v>
      </c>
    </row>
    <row r="31" spans="2:17">
      <c r="B31" s="5">
        <v>26</v>
      </c>
      <c r="C31" s="6" t="s">
        <v>2027</v>
      </c>
      <c r="D31" s="5" t="s">
        <v>41</v>
      </c>
      <c r="E31" s="5" t="s">
        <v>2001</v>
      </c>
      <c r="F31" s="5" t="s">
        <v>12</v>
      </c>
      <c r="G31" s="31">
        <v>-8.4544979320000007</v>
      </c>
      <c r="H31" s="31">
        <v>126.458110590999</v>
      </c>
      <c r="I31" s="31">
        <v>-8.4535820039999905</v>
      </c>
      <c r="J31" s="31">
        <v>126.455897417</v>
      </c>
      <c r="K31" s="5" t="s">
        <v>6</v>
      </c>
      <c r="L31" s="9" t="s">
        <v>43</v>
      </c>
      <c r="M31" s="31">
        <v>0.27446926850300002</v>
      </c>
      <c r="N31" s="11">
        <v>4</v>
      </c>
      <c r="O31" s="5" t="s">
        <v>42</v>
      </c>
      <c r="P31" s="5" t="s">
        <v>42</v>
      </c>
      <c r="Q31" s="5" t="s">
        <v>1998</v>
      </c>
    </row>
    <row r="32" spans="2:17">
      <c r="B32" s="5">
        <v>27</v>
      </c>
      <c r="C32" s="7" t="s">
        <v>2028</v>
      </c>
      <c r="D32" s="5" t="s">
        <v>41</v>
      </c>
      <c r="E32" s="5" t="s">
        <v>2001</v>
      </c>
      <c r="F32" s="5" t="s">
        <v>12</v>
      </c>
      <c r="G32" s="24">
        <v>-8.4551888280000007</v>
      </c>
      <c r="H32" s="24">
        <v>126.458215603</v>
      </c>
      <c r="I32" s="24">
        <v>-8.4548111870000007</v>
      </c>
      <c r="J32" s="24">
        <v>126.456517237</v>
      </c>
      <c r="K32" s="5" t="s">
        <v>6</v>
      </c>
      <c r="L32" s="9" t="s">
        <v>43</v>
      </c>
      <c r="M32" s="33">
        <v>0.24232532721399999</v>
      </c>
      <c r="N32" s="11">
        <v>2.4</v>
      </c>
      <c r="O32" s="5" t="s">
        <v>42</v>
      </c>
      <c r="P32" s="5" t="s">
        <v>42</v>
      </c>
      <c r="Q32" s="5" t="s">
        <v>1998</v>
      </c>
    </row>
    <row r="33" spans="2:17">
      <c r="B33" s="5">
        <v>28</v>
      </c>
      <c r="C33" s="7" t="s">
        <v>2029</v>
      </c>
      <c r="D33" s="5" t="s">
        <v>41</v>
      </c>
      <c r="E33" s="5" t="s">
        <v>2001</v>
      </c>
      <c r="F33" s="5" t="s">
        <v>12</v>
      </c>
      <c r="G33" s="24">
        <v>-8.4625074680000001</v>
      </c>
      <c r="H33" s="24">
        <v>126.449540947</v>
      </c>
      <c r="I33" s="24">
        <v>-8.4615144359999999</v>
      </c>
      <c r="J33" s="24">
        <v>126.448239868</v>
      </c>
      <c r="K33" s="5" t="s">
        <v>6</v>
      </c>
      <c r="L33" s="9" t="s">
        <v>43</v>
      </c>
      <c r="M33" s="33">
        <v>0.18737098299999999</v>
      </c>
      <c r="N33" s="11">
        <v>5</v>
      </c>
      <c r="O33" s="5" t="s">
        <v>42</v>
      </c>
      <c r="P33" s="5" t="s">
        <v>42</v>
      </c>
      <c r="Q33" s="5" t="s">
        <v>1998</v>
      </c>
    </row>
    <row r="34" spans="2:17">
      <c r="B34" s="5">
        <v>29</v>
      </c>
      <c r="C34" s="7" t="s">
        <v>2030</v>
      </c>
      <c r="D34" s="5" t="s">
        <v>41</v>
      </c>
      <c r="E34" s="5" t="s">
        <v>2001</v>
      </c>
      <c r="F34" s="5" t="s">
        <v>12</v>
      </c>
      <c r="G34" s="24">
        <v>-8.4609419310000007</v>
      </c>
      <c r="H34" s="24">
        <v>126.450794739</v>
      </c>
      <c r="I34" s="24">
        <v>-8.4602038569999998</v>
      </c>
      <c r="J34" s="24">
        <v>126.448112079</v>
      </c>
      <c r="K34" s="5" t="s">
        <v>6</v>
      </c>
      <c r="L34" s="9" t="s">
        <v>43</v>
      </c>
      <c r="M34" s="33">
        <v>0.417656891546</v>
      </c>
      <c r="N34" s="11">
        <v>3.5</v>
      </c>
      <c r="O34" s="5" t="s">
        <v>42</v>
      </c>
      <c r="P34" s="5" t="s">
        <v>42</v>
      </c>
      <c r="Q34" s="5" t="s">
        <v>1998</v>
      </c>
    </row>
    <row r="35" spans="2:17">
      <c r="B35" s="5">
        <v>30</v>
      </c>
      <c r="C35" s="7" t="s">
        <v>2031</v>
      </c>
      <c r="D35" s="5" t="s">
        <v>41</v>
      </c>
      <c r="E35" s="5" t="s">
        <v>2001</v>
      </c>
      <c r="F35" s="5" t="s">
        <v>12</v>
      </c>
      <c r="G35" s="24">
        <v>-8.4660135679999904</v>
      </c>
      <c r="H35" s="24">
        <v>126.46137777</v>
      </c>
      <c r="I35" s="24">
        <v>-8.4653065559999998</v>
      </c>
      <c r="J35" s="24">
        <v>126.463094725999</v>
      </c>
      <c r="K35" s="5" t="s">
        <v>6</v>
      </c>
      <c r="L35" s="9" t="s">
        <v>43</v>
      </c>
      <c r="M35" s="33">
        <v>0.23485527272500001</v>
      </c>
      <c r="N35" s="11">
        <v>3.8</v>
      </c>
      <c r="O35" s="5" t="s">
        <v>42</v>
      </c>
      <c r="P35" s="5" t="s">
        <v>42</v>
      </c>
      <c r="Q35" s="5" t="s">
        <v>1998</v>
      </c>
    </row>
    <row r="36" spans="2:17">
      <c r="B36" s="5">
        <v>31</v>
      </c>
      <c r="C36" s="7" t="s">
        <v>2032</v>
      </c>
      <c r="D36" s="5" t="s">
        <v>41</v>
      </c>
      <c r="E36" s="5" t="s">
        <v>2001</v>
      </c>
      <c r="F36" s="5" t="s">
        <v>12</v>
      </c>
      <c r="G36" s="24">
        <v>-8.4762061660000008</v>
      </c>
      <c r="H36" s="24">
        <v>126.45711408</v>
      </c>
      <c r="I36" s="24">
        <v>-8.4739852940000002</v>
      </c>
      <c r="J36" s="24">
        <v>126.456996975</v>
      </c>
      <c r="K36" s="5" t="s">
        <v>6</v>
      </c>
      <c r="L36" s="9" t="s">
        <v>43</v>
      </c>
      <c r="M36" s="33">
        <v>0.24623872000399999</v>
      </c>
      <c r="N36" s="11">
        <v>3.7</v>
      </c>
      <c r="O36" s="5" t="s">
        <v>42</v>
      </c>
      <c r="P36" s="5" t="s">
        <v>42</v>
      </c>
      <c r="Q36" s="5" t="s">
        <v>1998</v>
      </c>
    </row>
    <row r="37" spans="2:17">
      <c r="B37" s="5">
        <v>32</v>
      </c>
      <c r="C37" s="7" t="s">
        <v>2033</v>
      </c>
      <c r="D37" s="5" t="s">
        <v>41</v>
      </c>
      <c r="E37" s="5" t="s">
        <v>2001</v>
      </c>
      <c r="F37" s="5" t="s">
        <v>12</v>
      </c>
      <c r="G37" s="24">
        <v>-8.4762065530000008</v>
      </c>
      <c r="H37" s="24">
        <v>126.457099496</v>
      </c>
      <c r="I37" s="24">
        <v>-8.4785687230000004</v>
      </c>
      <c r="J37" s="24">
        <v>126.457596055</v>
      </c>
      <c r="K37" s="5" t="s">
        <v>6</v>
      </c>
      <c r="L37" s="9" t="s">
        <v>43</v>
      </c>
      <c r="M37" s="33">
        <v>0.31672346368600002</v>
      </c>
      <c r="N37" s="11">
        <v>3.7</v>
      </c>
      <c r="O37" s="5" t="s">
        <v>42</v>
      </c>
      <c r="P37" s="5" t="s">
        <v>42</v>
      </c>
      <c r="Q37" s="5" t="s">
        <v>1998</v>
      </c>
    </row>
    <row r="38" spans="2:17">
      <c r="B38" s="5">
        <v>33</v>
      </c>
      <c r="C38" s="7" t="s">
        <v>2034</v>
      </c>
      <c r="D38" s="5" t="s">
        <v>41</v>
      </c>
      <c r="E38" s="5" t="s">
        <v>2001</v>
      </c>
      <c r="F38" s="5" t="s">
        <v>12</v>
      </c>
      <c r="G38" s="24">
        <v>-8.4761994119999997</v>
      </c>
      <c r="H38" s="24">
        <v>126.457720272</v>
      </c>
      <c r="I38" s="24">
        <v>-8.4813679230000005</v>
      </c>
      <c r="J38" s="24">
        <v>126.45772778600001</v>
      </c>
      <c r="K38" s="5" t="s">
        <v>6</v>
      </c>
      <c r="L38" s="9" t="s">
        <v>43</v>
      </c>
      <c r="M38" s="33">
        <v>0.57512156143299997</v>
      </c>
      <c r="N38" s="11">
        <v>3.7</v>
      </c>
      <c r="O38" s="5" t="s">
        <v>42</v>
      </c>
      <c r="P38" s="5" t="s">
        <v>42</v>
      </c>
      <c r="Q38" s="5" t="s">
        <v>1998</v>
      </c>
    </row>
    <row r="39" spans="2:17">
      <c r="B39" s="5">
        <v>34</v>
      </c>
      <c r="C39" s="7" t="s">
        <v>2035</v>
      </c>
      <c r="D39" s="5" t="s">
        <v>41</v>
      </c>
      <c r="E39" s="5" t="s">
        <v>2001</v>
      </c>
      <c r="F39" s="5" t="s">
        <v>12</v>
      </c>
      <c r="G39" s="24">
        <v>-8.4775983840000002</v>
      </c>
      <c r="H39" s="24">
        <v>126.458226036</v>
      </c>
      <c r="I39" s="24">
        <v>-8.4775951549999995</v>
      </c>
      <c r="J39" s="24">
        <v>126.457617224</v>
      </c>
      <c r="K39" s="5" t="s">
        <v>6</v>
      </c>
      <c r="L39" s="9" t="s">
        <v>43</v>
      </c>
      <c r="M39" s="33">
        <v>6.7102138819799997E-2</v>
      </c>
      <c r="N39" s="11">
        <v>3.2</v>
      </c>
      <c r="O39" s="5" t="s">
        <v>42</v>
      </c>
      <c r="P39" s="5" t="s">
        <v>42</v>
      </c>
      <c r="Q39" s="5" t="s">
        <v>1998</v>
      </c>
    </row>
    <row r="40" spans="2:17">
      <c r="B40" s="5">
        <v>35</v>
      </c>
      <c r="C40" s="7" t="s">
        <v>2036</v>
      </c>
      <c r="D40" s="5" t="s">
        <v>41</v>
      </c>
      <c r="E40" s="5" t="s">
        <v>2001</v>
      </c>
      <c r="F40" s="5" t="s">
        <v>12</v>
      </c>
      <c r="G40" s="24">
        <v>-8.4784586910000002</v>
      </c>
      <c r="H40" s="24">
        <v>126.458254616999</v>
      </c>
      <c r="I40" s="24">
        <v>-8.4784776500000003</v>
      </c>
      <c r="J40" s="24">
        <v>126.457587563</v>
      </c>
      <c r="K40" s="5" t="s">
        <v>6</v>
      </c>
      <c r="L40" s="9" t="s">
        <v>43</v>
      </c>
      <c r="M40" s="33">
        <v>7.3609919167700003E-2</v>
      </c>
      <c r="N40" s="11">
        <v>3.7</v>
      </c>
      <c r="O40" s="5" t="s">
        <v>42</v>
      </c>
      <c r="P40" s="5" t="s">
        <v>42</v>
      </c>
      <c r="Q40" s="5" t="s">
        <v>1998</v>
      </c>
    </row>
    <row r="41" spans="2:17">
      <c r="B41" s="5">
        <v>36</v>
      </c>
      <c r="C41" s="7" t="s">
        <v>2037</v>
      </c>
      <c r="D41" s="5" t="s">
        <v>41</v>
      </c>
      <c r="E41" s="5" t="s">
        <v>2001</v>
      </c>
      <c r="F41" s="5" t="s">
        <v>12</v>
      </c>
      <c r="G41" s="24">
        <v>-8.4785157610000006</v>
      </c>
      <c r="H41" s="24">
        <v>126.458245901</v>
      </c>
      <c r="I41" s="24">
        <v>-8.4794643930000007</v>
      </c>
      <c r="J41" s="24">
        <v>126.458327435</v>
      </c>
      <c r="K41" s="5" t="s">
        <v>6</v>
      </c>
      <c r="L41" s="9" t="s">
        <v>43</v>
      </c>
      <c r="M41" s="33">
        <v>0.45738179301100002</v>
      </c>
      <c r="N41" s="11">
        <v>2.5</v>
      </c>
      <c r="O41" s="5" t="s">
        <v>42</v>
      </c>
      <c r="P41" s="5" t="s">
        <v>42</v>
      </c>
      <c r="Q41" s="5" t="s">
        <v>1998</v>
      </c>
    </row>
    <row r="42" spans="2:17">
      <c r="B42" s="5">
        <v>37</v>
      </c>
      <c r="C42" s="7" t="s">
        <v>2038</v>
      </c>
      <c r="D42" s="5" t="s">
        <v>41</v>
      </c>
      <c r="E42" s="5" t="s">
        <v>2001</v>
      </c>
      <c r="F42" s="5" t="s">
        <v>12</v>
      </c>
      <c r="G42" s="24">
        <v>-8.4793688110000005</v>
      </c>
      <c r="H42" s="24">
        <v>126.45828581400001</v>
      </c>
      <c r="I42" s="24">
        <v>-8.4796834170000004</v>
      </c>
      <c r="J42" s="24">
        <v>126.45763311100001</v>
      </c>
      <c r="K42" s="5" t="s">
        <v>6</v>
      </c>
      <c r="L42" s="9" t="s">
        <v>43</v>
      </c>
      <c r="M42" s="33">
        <v>7.9975783805199999E-2</v>
      </c>
      <c r="N42" s="11">
        <v>3.6</v>
      </c>
      <c r="O42" s="5" t="s">
        <v>42</v>
      </c>
      <c r="P42" s="5" t="s">
        <v>42</v>
      </c>
      <c r="Q42" s="5" t="s">
        <v>1998</v>
      </c>
    </row>
    <row r="43" spans="2:17">
      <c r="B43" s="5">
        <v>38</v>
      </c>
      <c r="C43" s="7" t="s">
        <v>2039</v>
      </c>
      <c r="D43" s="5" t="s">
        <v>41</v>
      </c>
      <c r="E43" s="5" t="s">
        <v>2001</v>
      </c>
      <c r="F43" s="5" t="s">
        <v>12</v>
      </c>
      <c r="G43" s="24">
        <v>-8.4794659639999903</v>
      </c>
      <c r="H43" s="24">
        <v>126.45810537200001</v>
      </c>
      <c r="I43" s="24">
        <v>-8.4811606410000007</v>
      </c>
      <c r="J43" s="24">
        <v>126.45805097900001</v>
      </c>
      <c r="K43" s="5" t="s">
        <v>6</v>
      </c>
      <c r="L43" s="9" t="s">
        <v>43</v>
      </c>
      <c r="M43" s="33">
        <v>0.18804148778800001</v>
      </c>
      <c r="N43" s="11">
        <v>2.8</v>
      </c>
      <c r="O43" s="5" t="s">
        <v>42</v>
      </c>
      <c r="P43" s="5" t="s">
        <v>42</v>
      </c>
      <c r="Q43" s="5" t="s">
        <v>1998</v>
      </c>
    </row>
    <row r="44" spans="2:17">
      <c r="B44" s="5">
        <v>39</v>
      </c>
      <c r="C44" s="7" t="s">
        <v>2040</v>
      </c>
      <c r="D44" s="5" t="s">
        <v>41</v>
      </c>
      <c r="E44" s="5" t="s">
        <v>2001</v>
      </c>
      <c r="F44" s="5" t="s">
        <v>12</v>
      </c>
      <c r="G44" s="24">
        <v>-8.4834758959999998</v>
      </c>
      <c r="H44" s="24">
        <v>126.457051636</v>
      </c>
      <c r="I44" s="24">
        <v>-8.4832596280000008</v>
      </c>
      <c r="J44" s="24">
        <v>126.460173008</v>
      </c>
      <c r="K44" s="5" t="s">
        <v>6</v>
      </c>
      <c r="L44" s="9" t="s">
        <v>43</v>
      </c>
      <c r="M44" s="33">
        <v>0.39317547587599999</v>
      </c>
      <c r="N44" s="11">
        <v>3.7</v>
      </c>
      <c r="O44" s="5" t="s">
        <v>42</v>
      </c>
      <c r="P44" s="5" t="s">
        <v>42</v>
      </c>
      <c r="Q44" s="5" t="s">
        <v>1998</v>
      </c>
    </row>
    <row r="45" spans="2:17">
      <c r="B45" s="5">
        <v>40</v>
      </c>
      <c r="C45" s="7" t="s">
        <v>2041</v>
      </c>
      <c r="D45" s="5" t="s">
        <v>41</v>
      </c>
      <c r="E45" s="5" t="s">
        <v>2001</v>
      </c>
      <c r="F45" s="5" t="s">
        <v>12</v>
      </c>
      <c r="G45" s="24">
        <v>-8.4840058349999996</v>
      </c>
      <c r="H45" s="24">
        <v>126.45463331800001</v>
      </c>
      <c r="I45" s="24">
        <v>-8.4840295030000004</v>
      </c>
      <c r="J45" s="24">
        <v>126.453427738</v>
      </c>
      <c r="K45" s="5" t="s">
        <v>6</v>
      </c>
      <c r="L45" s="9" t="s">
        <v>43</v>
      </c>
      <c r="M45" s="33">
        <v>0.64744377367700001</v>
      </c>
      <c r="N45" s="11">
        <v>6</v>
      </c>
      <c r="O45" s="5" t="s">
        <v>42</v>
      </c>
      <c r="P45" s="5" t="s">
        <v>42</v>
      </c>
      <c r="Q45" s="5" t="s">
        <v>1998</v>
      </c>
    </row>
    <row r="46" spans="2:17">
      <c r="B46" s="5">
        <v>41</v>
      </c>
      <c r="C46" s="7" t="s">
        <v>2042</v>
      </c>
      <c r="D46" s="5" t="s">
        <v>41</v>
      </c>
      <c r="E46" s="5" t="s">
        <v>2001</v>
      </c>
      <c r="F46" s="5" t="s">
        <v>12</v>
      </c>
      <c r="G46" s="24">
        <v>-8.4839759350000001</v>
      </c>
      <c r="H46" s="24">
        <v>126.454769125</v>
      </c>
      <c r="I46" s="24">
        <v>-8.4814807400000003</v>
      </c>
      <c r="J46" s="24">
        <v>126.45501341000001</v>
      </c>
      <c r="K46" s="5" t="s">
        <v>6</v>
      </c>
      <c r="L46" s="9" t="s">
        <v>43</v>
      </c>
      <c r="M46" s="33">
        <v>0.29122141868700002</v>
      </c>
      <c r="N46" s="11">
        <v>3.6</v>
      </c>
      <c r="O46" s="5" t="s">
        <v>42</v>
      </c>
      <c r="P46" s="5" t="s">
        <v>42</v>
      </c>
      <c r="Q46" s="5" t="s">
        <v>1998</v>
      </c>
    </row>
    <row r="47" spans="2:17">
      <c r="B47" s="5">
        <v>42</v>
      </c>
      <c r="C47" s="7" t="s">
        <v>2043</v>
      </c>
      <c r="D47" s="5" t="s">
        <v>41</v>
      </c>
      <c r="E47" s="5" t="s">
        <v>2001</v>
      </c>
      <c r="F47" s="5" t="s">
        <v>12</v>
      </c>
      <c r="G47" s="24">
        <v>-8.4838173460000004</v>
      </c>
      <c r="H47" s="24">
        <v>126.452290131</v>
      </c>
      <c r="I47" s="24">
        <v>-8.4848641409999903</v>
      </c>
      <c r="J47" s="24">
        <v>126.449325069</v>
      </c>
      <c r="K47" s="5" t="s">
        <v>6</v>
      </c>
      <c r="L47" s="9" t="s">
        <v>43</v>
      </c>
      <c r="M47" s="33">
        <v>0.68514825188600004</v>
      </c>
      <c r="N47" s="11">
        <v>5.8</v>
      </c>
      <c r="O47" s="5" t="s">
        <v>42</v>
      </c>
      <c r="P47" s="5" t="s">
        <v>42</v>
      </c>
      <c r="Q47" s="5" t="s">
        <v>1998</v>
      </c>
    </row>
    <row r="48" spans="2:17">
      <c r="B48" s="5">
        <v>43</v>
      </c>
      <c r="C48" s="7" t="s">
        <v>2044</v>
      </c>
      <c r="D48" s="5" t="s">
        <v>41</v>
      </c>
      <c r="E48" s="5" t="s">
        <v>2001</v>
      </c>
      <c r="F48" s="5" t="s">
        <v>12</v>
      </c>
      <c r="G48" s="24">
        <v>-8.4850345160000007</v>
      </c>
      <c r="H48" s="24">
        <v>126.45054583700001</v>
      </c>
      <c r="I48" s="24">
        <v>-8.4823136049999999</v>
      </c>
      <c r="J48" s="24">
        <v>126.45090856100001</v>
      </c>
      <c r="K48" s="5" t="s">
        <v>6</v>
      </c>
      <c r="L48" s="9" t="s">
        <v>43</v>
      </c>
      <c r="M48" s="33">
        <v>0.30376664899799999</v>
      </c>
      <c r="N48" s="11">
        <v>4.8</v>
      </c>
      <c r="O48" s="5" t="s">
        <v>42</v>
      </c>
      <c r="P48" s="5" t="s">
        <v>42</v>
      </c>
      <c r="Q48" s="5" t="s">
        <v>1998</v>
      </c>
    </row>
    <row r="49" spans="2:18">
      <c r="B49" s="5">
        <v>44</v>
      </c>
      <c r="C49" s="7" t="s">
        <v>2045</v>
      </c>
      <c r="D49" s="5" t="s">
        <v>41</v>
      </c>
      <c r="E49" s="5" t="s">
        <v>2001</v>
      </c>
      <c r="F49" s="5" t="s">
        <v>12</v>
      </c>
      <c r="G49" s="24">
        <v>-8.4849875350000001</v>
      </c>
      <c r="H49" s="24">
        <v>126.450121643</v>
      </c>
      <c r="I49" s="24">
        <v>-8.4822749200000001</v>
      </c>
      <c r="J49" s="24">
        <v>126.45050211500001</v>
      </c>
      <c r="K49" s="5" t="s">
        <v>6</v>
      </c>
      <c r="L49" s="9" t="s">
        <v>43</v>
      </c>
      <c r="M49" s="33">
        <v>0.30315288070099999</v>
      </c>
      <c r="N49" s="11">
        <v>4.8</v>
      </c>
      <c r="O49" s="5" t="s">
        <v>42</v>
      </c>
      <c r="P49" s="5" t="s">
        <v>42</v>
      </c>
      <c r="Q49" s="5" t="s">
        <v>1998</v>
      </c>
    </row>
    <row r="50" spans="2:18">
      <c r="B50" s="5">
        <v>45</v>
      </c>
      <c r="C50" s="7" t="s">
        <v>2046</v>
      </c>
      <c r="D50" s="5" t="s">
        <v>41</v>
      </c>
      <c r="E50" s="5" t="s">
        <v>2001</v>
      </c>
      <c r="F50" s="5" t="s">
        <v>12</v>
      </c>
      <c r="G50" s="24">
        <v>-8.4849249540000002</v>
      </c>
      <c r="H50" s="24">
        <v>126.449711244</v>
      </c>
      <c r="I50" s="24">
        <v>-8.4822047949999995</v>
      </c>
      <c r="J50" s="24">
        <v>126.45009859</v>
      </c>
      <c r="K50" s="5" t="s">
        <v>6</v>
      </c>
      <c r="L50" s="9" t="s">
        <v>43</v>
      </c>
      <c r="M50" s="33">
        <v>0.304036471014</v>
      </c>
      <c r="N50" s="11">
        <v>4.8</v>
      </c>
      <c r="O50" s="5" t="s">
        <v>42</v>
      </c>
      <c r="P50" s="5" t="s">
        <v>42</v>
      </c>
      <c r="Q50" s="5" t="s">
        <v>1998</v>
      </c>
    </row>
    <row r="51" spans="2:18">
      <c r="B51" s="5">
        <v>46</v>
      </c>
      <c r="C51" s="7" t="s">
        <v>2047</v>
      </c>
      <c r="D51" s="5" t="s">
        <v>41</v>
      </c>
      <c r="E51" s="5" t="s">
        <v>2001</v>
      </c>
      <c r="F51" s="5" t="s">
        <v>12</v>
      </c>
      <c r="G51" s="24">
        <v>-8.4821573089999998</v>
      </c>
      <c r="H51" s="24">
        <v>126.452319824</v>
      </c>
      <c r="I51" s="24">
        <v>-8.4823121239999999</v>
      </c>
      <c r="J51" s="24">
        <v>126.450884075</v>
      </c>
      <c r="K51" s="5" t="s">
        <v>6</v>
      </c>
      <c r="L51" s="9" t="s">
        <v>43</v>
      </c>
      <c r="M51" s="33">
        <v>1.13332446722</v>
      </c>
      <c r="N51" s="11">
        <v>4.8</v>
      </c>
      <c r="O51" s="5" t="s">
        <v>42</v>
      </c>
      <c r="P51" s="5" t="s">
        <v>42</v>
      </c>
      <c r="Q51" s="5" t="s">
        <v>1998</v>
      </c>
    </row>
    <row r="52" spans="2:18">
      <c r="B52" s="5">
        <v>47</v>
      </c>
      <c r="C52" s="7" t="s">
        <v>2048</v>
      </c>
      <c r="D52" s="5" t="s">
        <v>41</v>
      </c>
      <c r="E52" s="5" t="s">
        <v>2001</v>
      </c>
      <c r="F52" s="5" t="s">
        <v>12</v>
      </c>
      <c r="G52" s="24">
        <v>-8.4788195549999905</v>
      </c>
      <c r="H52" s="24">
        <v>126.452402921</v>
      </c>
      <c r="I52" s="24">
        <v>-8.4787509189999906</v>
      </c>
      <c r="J52" s="24">
        <v>126.45193548</v>
      </c>
      <c r="K52" s="5" t="s">
        <v>6</v>
      </c>
      <c r="L52" s="9" t="s">
        <v>43</v>
      </c>
      <c r="M52" s="33">
        <v>0.30994514960300001</v>
      </c>
      <c r="N52" s="11">
        <v>4.8</v>
      </c>
      <c r="O52" s="5" t="s">
        <v>42</v>
      </c>
      <c r="P52" s="5" t="s">
        <v>42</v>
      </c>
      <c r="Q52" s="5" t="s">
        <v>1998</v>
      </c>
    </row>
    <row r="53" spans="2:18">
      <c r="B53" s="5">
        <v>48</v>
      </c>
      <c r="C53" s="7" t="s">
        <v>2049</v>
      </c>
      <c r="D53" s="5" t="s">
        <v>41</v>
      </c>
      <c r="E53" s="5" t="s">
        <v>2050</v>
      </c>
      <c r="F53" s="5" t="s">
        <v>12</v>
      </c>
      <c r="G53" s="24">
        <v>-8.6436435550000006</v>
      </c>
      <c r="H53" s="24">
        <v>126.378406989</v>
      </c>
      <c r="I53" s="24">
        <v>-8.6483265150000008</v>
      </c>
      <c r="J53" s="24">
        <v>126.380895454</v>
      </c>
      <c r="K53" s="5" t="s">
        <v>6</v>
      </c>
      <c r="L53" s="9" t="s">
        <v>43</v>
      </c>
      <c r="M53" s="33">
        <v>0.61411041469299998</v>
      </c>
      <c r="N53" s="11">
        <v>4</v>
      </c>
      <c r="O53" s="5" t="s">
        <v>42</v>
      </c>
      <c r="P53" s="5" t="s">
        <v>42</v>
      </c>
      <c r="Q53" s="5" t="s">
        <v>1998</v>
      </c>
    </row>
    <row r="54" spans="2:18">
      <c r="B54" s="5">
        <v>49</v>
      </c>
      <c r="C54" s="7" t="s">
        <v>2051</v>
      </c>
      <c r="D54" s="5" t="s">
        <v>41</v>
      </c>
      <c r="E54" s="5" t="s">
        <v>2050</v>
      </c>
      <c r="F54" s="5" t="s">
        <v>12</v>
      </c>
      <c r="G54" s="24">
        <v>-8.6399818219999904</v>
      </c>
      <c r="H54" s="24">
        <v>126.389773268</v>
      </c>
      <c r="I54" s="24">
        <v>-8.6262568630000001</v>
      </c>
      <c r="J54" s="24">
        <v>126.383098586</v>
      </c>
      <c r="K54" s="5" t="s">
        <v>6</v>
      </c>
      <c r="L54" s="9" t="s">
        <v>43</v>
      </c>
      <c r="M54" s="33">
        <v>3.1917681293800002</v>
      </c>
      <c r="N54" s="11">
        <v>5</v>
      </c>
      <c r="O54" s="5" t="s">
        <v>42</v>
      </c>
      <c r="P54" s="5" t="s">
        <v>42</v>
      </c>
      <c r="Q54" s="5" t="s">
        <v>1998</v>
      </c>
    </row>
    <row r="55" spans="2:18">
      <c r="B55" s="5">
        <v>50</v>
      </c>
      <c r="C55" s="7" t="s">
        <v>2052</v>
      </c>
      <c r="D55" s="5" t="s">
        <v>41</v>
      </c>
      <c r="E55" s="5" t="s">
        <v>2050</v>
      </c>
      <c r="F55" s="5" t="s">
        <v>12</v>
      </c>
      <c r="G55" s="24">
        <v>-8.6386392099999902</v>
      </c>
      <c r="H55" s="24">
        <v>126.381635148</v>
      </c>
      <c r="I55" s="24">
        <v>-8.6335171660000007</v>
      </c>
      <c r="J55" s="24">
        <v>126.380239269</v>
      </c>
      <c r="K55" s="5" t="s">
        <v>6</v>
      </c>
      <c r="L55" s="9" t="s">
        <v>43</v>
      </c>
      <c r="M55" s="33">
        <v>1.0841262491899999</v>
      </c>
      <c r="N55" s="11">
        <v>4</v>
      </c>
      <c r="O55" s="5" t="s">
        <v>42</v>
      </c>
      <c r="P55" s="5" t="s">
        <v>42</v>
      </c>
      <c r="Q55" s="5" t="s">
        <v>1998</v>
      </c>
    </row>
    <row r="56" spans="2:18">
      <c r="B56" s="5">
        <v>51</v>
      </c>
      <c r="C56" s="7" t="s">
        <v>2053</v>
      </c>
      <c r="D56" s="5" t="s">
        <v>41</v>
      </c>
      <c r="E56" s="5" t="s">
        <v>2050</v>
      </c>
      <c r="F56" s="5" t="s">
        <v>12</v>
      </c>
      <c r="G56" s="24">
        <v>-8.6402363859999998</v>
      </c>
      <c r="H56" s="24">
        <v>126.376863822</v>
      </c>
      <c r="I56" s="24">
        <v>-8.6516264159999903</v>
      </c>
      <c r="J56" s="24">
        <v>126.366051807999</v>
      </c>
      <c r="K56" s="5" t="s">
        <v>6</v>
      </c>
      <c r="L56" s="9" t="s">
        <v>43</v>
      </c>
      <c r="M56" s="33">
        <v>2.7940416406700002</v>
      </c>
      <c r="N56" s="11">
        <v>3</v>
      </c>
      <c r="O56" s="5" t="s">
        <v>42</v>
      </c>
      <c r="P56" s="5" t="s">
        <v>42</v>
      </c>
      <c r="Q56" s="5" t="s">
        <v>1998</v>
      </c>
    </row>
    <row r="57" spans="2:18">
      <c r="B57" s="5">
        <v>52</v>
      </c>
      <c r="C57" s="7" t="s">
        <v>2054</v>
      </c>
      <c r="D57" s="5" t="s">
        <v>41</v>
      </c>
      <c r="E57" s="5" t="s">
        <v>2050</v>
      </c>
      <c r="F57" s="5" t="s">
        <v>12</v>
      </c>
      <c r="G57" s="24">
        <v>-8.6438259689999999</v>
      </c>
      <c r="H57" s="24">
        <v>126.376060526</v>
      </c>
      <c r="I57" s="24">
        <v>-8.6559684239999903</v>
      </c>
      <c r="J57" s="24">
        <v>126.362070887</v>
      </c>
      <c r="K57" s="5" t="s">
        <v>6</v>
      </c>
      <c r="L57" s="9" t="s">
        <v>43</v>
      </c>
      <c r="M57" s="33">
        <v>2.3248577319399999</v>
      </c>
      <c r="N57" s="11">
        <v>4.5</v>
      </c>
      <c r="O57" s="5" t="s">
        <v>42</v>
      </c>
      <c r="P57" s="5" t="s">
        <v>42</v>
      </c>
      <c r="Q57" s="5" t="s">
        <v>1998</v>
      </c>
    </row>
    <row r="58" spans="2:18">
      <c r="B58" s="5">
        <v>53</v>
      </c>
      <c r="C58" s="7" t="s">
        <v>2055</v>
      </c>
      <c r="D58" s="5" t="s">
        <v>41</v>
      </c>
      <c r="E58" s="5" t="s">
        <v>2050</v>
      </c>
      <c r="F58" s="5" t="s">
        <v>12</v>
      </c>
      <c r="G58" s="24">
        <v>-8.6437993879999997</v>
      </c>
      <c r="H58" s="24">
        <v>126.376078862</v>
      </c>
      <c r="I58" s="24">
        <v>-8.6394841889999903</v>
      </c>
      <c r="J58" s="24">
        <v>126.406946025</v>
      </c>
      <c r="K58" s="5" t="s">
        <v>206</v>
      </c>
      <c r="L58" s="9" t="s">
        <v>111</v>
      </c>
      <c r="M58" s="33">
        <v>4.0859476937399997</v>
      </c>
      <c r="N58" s="11">
        <v>6</v>
      </c>
      <c r="O58" s="5" t="s">
        <v>42</v>
      </c>
      <c r="P58" s="5" t="s">
        <v>2056</v>
      </c>
      <c r="Q58" s="5" t="s">
        <v>42</v>
      </c>
      <c r="R58" s="1">
        <v>0.93</v>
      </c>
    </row>
    <row r="59" spans="2:18">
      <c r="B59" s="5">
        <v>54</v>
      </c>
      <c r="C59" s="7" t="s">
        <v>2057</v>
      </c>
      <c r="D59" s="5" t="s">
        <v>41</v>
      </c>
      <c r="E59" s="5" t="s">
        <v>2058</v>
      </c>
      <c r="F59" s="5" t="s">
        <v>12</v>
      </c>
      <c r="G59" s="24">
        <v>-8.4766363810000005</v>
      </c>
      <c r="H59" s="24">
        <v>126.60095819</v>
      </c>
      <c r="I59" s="24">
        <v>-8.4740498590000009</v>
      </c>
      <c r="J59" s="24">
        <v>126.596068277</v>
      </c>
      <c r="K59" s="5" t="s">
        <v>6</v>
      </c>
      <c r="L59" s="9" t="s">
        <v>43</v>
      </c>
      <c r="M59" s="33">
        <v>0.855326344154</v>
      </c>
      <c r="N59" s="11">
        <v>5</v>
      </c>
      <c r="O59" s="5" t="s">
        <v>42</v>
      </c>
      <c r="P59" s="5" t="s">
        <v>42</v>
      </c>
      <c r="Q59" s="5" t="s">
        <v>1998</v>
      </c>
    </row>
    <row r="60" spans="2:18">
      <c r="B60" s="5">
        <v>55</v>
      </c>
      <c r="C60" s="7" t="s">
        <v>2059</v>
      </c>
      <c r="D60" s="5" t="s">
        <v>41</v>
      </c>
      <c r="E60" s="5" t="s">
        <v>2058</v>
      </c>
      <c r="F60" s="5" t="s">
        <v>12</v>
      </c>
      <c r="G60" s="24">
        <v>-8.4744294579999995</v>
      </c>
      <c r="H60" s="24">
        <v>126.595665537</v>
      </c>
      <c r="I60" s="24">
        <v>-8.4724792670000006</v>
      </c>
      <c r="J60" s="24">
        <v>126.598993947</v>
      </c>
      <c r="K60" s="5" t="s">
        <v>6</v>
      </c>
      <c r="L60" s="9" t="s">
        <v>43</v>
      </c>
      <c r="M60" s="33">
        <v>1.1451442196299999</v>
      </c>
      <c r="N60" s="11">
        <v>4</v>
      </c>
      <c r="O60" s="5" t="s">
        <v>42</v>
      </c>
      <c r="P60" s="5" t="s">
        <v>42</v>
      </c>
      <c r="Q60" s="5" t="s">
        <v>1998</v>
      </c>
    </row>
    <row r="61" spans="2:18">
      <c r="B61" s="5">
        <v>56</v>
      </c>
      <c r="C61" s="7" t="s">
        <v>2060</v>
      </c>
      <c r="D61" s="5" t="s">
        <v>41</v>
      </c>
      <c r="E61" s="5" t="s">
        <v>2058</v>
      </c>
      <c r="F61" s="5" t="s">
        <v>12</v>
      </c>
      <c r="G61" s="24">
        <v>-8.4725437390000007</v>
      </c>
      <c r="H61" s="24">
        <v>126.59879121500001</v>
      </c>
      <c r="I61" s="24">
        <v>-8.4745482239999905</v>
      </c>
      <c r="J61" s="24">
        <v>126.596330452999</v>
      </c>
      <c r="K61" s="5" t="s">
        <v>6</v>
      </c>
      <c r="L61" s="9" t="s">
        <v>43</v>
      </c>
      <c r="M61" s="33">
        <v>0.35219308197299998</v>
      </c>
      <c r="N61" s="11">
        <v>3</v>
      </c>
      <c r="O61" s="5" t="s">
        <v>42</v>
      </c>
      <c r="P61" s="5" t="s">
        <v>42</v>
      </c>
      <c r="Q61" s="5" t="s">
        <v>1998</v>
      </c>
    </row>
    <row r="62" spans="2:18">
      <c r="B62" s="5">
        <v>57</v>
      </c>
      <c r="C62" s="7" t="s">
        <v>2061</v>
      </c>
      <c r="D62" s="5" t="s">
        <v>41</v>
      </c>
      <c r="E62" s="5" t="s">
        <v>2058</v>
      </c>
      <c r="F62" s="5" t="s">
        <v>12</v>
      </c>
      <c r="G62" s="24">
        <v>-8.4734607260000008</v>
      </c>
      <c r="H62" s="24">
        <v>126.599538964999</v>
      </c>
      <c r="I62" s="24">
        <v>-8.4717060530000001</v>
      </c>
      <c r="J62" s="24">
        <v>126.601553642</v>
      </c>
      <c r="K62" s="5" t="s">
        <v>6</v>
      </c>
      <c r="L62" s="9" t="s">
        <v>43</v>
      </c>
      <c r="M62" s="33">
        <v>0.31113052865899998</v>
      </c>
      <c r="N62" s="11">
        <v>3</v>
      </c>
      <c r="O62" s="5" t="s">
        <v>42</v>
      </c>
      <c r="P62" s="5" t="s">
        <v>42</v>
      </c>
      <c r="Q62" s="5" t="s">
        <v>1998</v>
      </c>
    </row>
    <row r="63" spans="2:18">
      <c r="B63" s="5">
        <v>58</v>
      </c>
      <c r="C63" s="7" t="s">
        <v>2062</v>
      </c>
      <c r="D63" s="5" t="s">
        <v>41</v>
      </c>
      <c r="E63" s="5" t="s">
        <v>2058</v>
      </c>
      <c r="F63" s="5" t="s">
        <v>12</v>
      </c>
      <c r="G63" s="24">
        <v>-8.4704714919999997</v>
      </c>
      <c r="H63" s="24">
        <v>126.597920352</v>
      </c>
      <c r="I63" s="24">
        <v>-8.4698661820000005</v>
      </c>
      <c r="J63" s="24">
        <v>126.59878476</v>
      </c>
      <c r="K63" s="5" t="s">
        <v>6</v>
      </c>
      <c r="L63" s="9" t="s">
        <v>43</v>
      </c>
      <c r="M63" s="33">
        <v>0.116464441328</v>
      </c>
      <c r="N63" s="11">
        <v>3</v>
      </c>
      <c r="O63" s="5" t="s">
        <v>42</v>
      </c>
      <c r="P63" s="5" t="s">
        <v>42</v>
      </c>
      <c r="Q63" s="5" t="s">
        <v>1998</v>
      </c>
    </row>
    <row r="64" spans="2:18">
      <c r="B64" s="5">
        <v>59</v>
      </c>
      <c r="C64" s="7" t="s">
        <v>2063</v>
      </c>
      <c r="D64" s="5" t="s">
        <v>41</v>
      </c>
      <c r="E64" s="5" t="s">
        <v>2058</v>
      </c>
      <c r="F64" s="5" t="s">
        <v>12</v>
      </c>
      <c r="G64" s="24">
        <v>-8.4772259109999997</v>
      </c>
      <c r="H64" s="24">
        <v>126.592460454</v>
      </c>
      <c r="I64" s="24">
        <v>-8.4757185320000001</v>
      </c>
      <c r="J64" s="24">
        <v>126.59092233200001</v>
      </c>
      <c r="K64" s="5" t="s">
        <v>6</v>
      </c>
      <c r="L64" s="9" t="s">
        <v>43</v>
      </c>
      <c r="M64" s="33">
        <v>0.24565849021</v>
      </c>
      <c r="N64" s="11">
        <v>3</v>
      </c>
      <c r="O64" s="5" t="s">
        <v>42</v>
      </c>
      <c r="P64" s="5" t="s">
        <v>42</v>
      </c>
      <c r="Q64" s="5" t="s">
        <v>1998</v>
      </c>
    </row>
    <row r="66" spans="3:13">
      <c r="E66" s="8" t="s">
        <v>105</v>
      </c>
      <c r="L66" s="30"/>
      <c r="M66" s="1"/>
    </row>
    <row r="67" spans="3:13">
      <c r="C67" s="13" t="s">
        <v>106</v>
      </c>
      <c r="D67" s="14">
        <f>SUM(M6:M64)</f>
        <v>59.440702373143097</v>
      </c>
      <c r="E67" s="15">
        <f>SUM(E68:E71)</f>
        <v>1</v>
      </c>
      <c r="L67" s="30"/>
      <c r="M67" s="1"/>
    </row>
    <row r="68" spans="3:13">
      <c r="C68" s="19" t="s">
        <v>2064</v>
      </c>
      <c r="D68" s="20">
        <f>SUM(M14,M17)</f>
        <v>1.515133546832</v>
      </c>
      <c r="E68" s="18">
        <f>D68/D67</f>
        <v>2.54898324942502E-2</v>
      </c>
      <c r="L68" s="30"/>
      <c r="M68" s="1"/>
    </row>
    <row r="69" spans="3:13">
      <c r="C69" s="16" t="s">
        <v>142</v>
      </c>
      <c r="D69" s="17">
        <f>SUM(M10,M11,M13,M15,M16,M21,M22,M23,M24,M25,M26,R58)</f>
        <v>14.337341225936401</v>
      </c>
      <c r="E69" s="18">
        <f>D69/D67</f>
        <v>0.24120410179430199</v>
      </c>
      <c r="L69" s="30"/>
      <c r="M69" s="1"/>
    </row>
    <row r="70" spans="3:13">
      <c r="C70" s="16" t="s">
        <v>4</v>
      </c>
      <c r="D70" s="17">
        <f>M8</f>
        <v>1.09906845435</v>
      </c>
      <c r="E70" s="18">
        <f>D70/D67</f>
        <v>1.8490166005282398E-2</v>
      </c>
      <c r="L70" s="30"/>
      <c r="M70" s="1"/>
    </row>
    <row r="71" spans="3:13">
      <c r="C71" s="19" t="s">
        <v>108</v>
      </c>
      <c r="D71" s="20">
        <f>D67-D68-D69-D70</f>
        <v>42.489159146024697</v>
      </c>
      <c r="E71" s="18">
        <f>D71/D67</f>
        <v>0.71481589970616599</v>
      </c>
      <c r="L71" s="30"/>
      <c r="M71" s="1"/>
    </row>
  </sheetData>
  <mergeCells count="17">
    <mergeCell ref="Q3:Q5"/>
    <mergeCell ref="B2:Q2"/>
    <mergeCell ref="G3:J3"/>
    <mergeCell ref="K3:N3"/>
    <mergeCell ref="G4:H4"/>
    <mergeCell ref="I4:J4"/>
    <mergeCell ref="B3:B5"/>
    <mergeCell ref="C3:C5"/>
    <mergeCell ref="D3:D5"/>
    <mergeCell ref="E3:E5"/>
    <mergeCell ref="F3:F5"/>
    <mergeCell ref="K4:K5"/>
    <mergeCell ref="L4:L5"/>
    <mergeCell ref="M4:M5"/>
    <mergeCell ref="N4:N5"/>
    <mergeCell ref="O3:O5"/>
    <mergeCell ref="P3:P5"/>
  </mergeCells>
  <printOptions horizontalCentered="1"/>
  <pageMargins left="0" right="0" top="0" bottom="0.74803149606299202" header="0.31496062992126" footer="0.31496062992126"/>
  <pageSetup paperSize="9" scale="3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2:Q59"/>
  <sheetViews>
    <sheetView showGridLines="0" view="pageBreakPreview" topLeftCell="A28" zoomScale="55" zoomScaleNormal="85" workbookViewId="0">
      <selection activeCell="H57" sqref="H57"/>
    </sheetView>
  </sheetViews>
  <sheetFormatPr defaultColWidth="8.81640625" defaultRowHeight="14.5"/>
  <cols>
    <col min="1" max="1" width="8.81640625" style="1"/>
    <col min="2" max="2" width="15" style="1" customWidth="1"/>
    <col min="3" max="3" width="32" style="2" customWidth="1"/>
    <col min="4" max="5" width="15.453125" style="1" customWidth="1"/>
    <col min="6" max="6" width="11.1796875" style="1" customWidth="1"/>
    <col min="7" max="7" width="13.08984375" style="1" customWidth="1"/>
    <col min="8" max="8" width="14.54296875" style="1" customWidth="1"/>
    <col min="9" max="9" width="13.08984375" style="1" customWidth="1"/>
    <col min="10" max="10" width="14.54296875" style="1" customWidth="1"/>
    <col min="11" max="11" width="15.6328125" style="1" customWidth="1"/>
    <col min="12" max="12" width="9.453125" style="1" customWidth="1"/>
    <col min="13" max="13" width="11.54296875" style="30" customWidth="1"/>
    <col min="14" max="14" width="10" style="1" customWidth="1"/>
    <col min="15" max="16" width="9.81640625" style="1" customWidth="1"/>
    <col min="17" max="17" width="22.81640625" style="1" customWidth="1"/>
    <col min="18" max="16384" width="8.81640625" style="1"/>
  </cols>
  <sheetData>
    <row r="2" spans="2:17" ht="18.5">
      <c r="B2" s="68" t="s">
        <v>22</v>
      </c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spans="2:17">
      <c r="B3" s="69" t="s">
        <v>23</v>
      </c>
      <c r="C3" s="69" t="s">
        <v>24</v>
      </c>
      <c r="D3" s="69" t="s">
        <v>25</v>
      </c>
      <c r="E3" s="70" t="s">
        <v>26</v>
      </c>
      <c r="F3" s="69" t="s">
        <v>0</v>
      </c>
      <c r="G3" s="69" t="s">
        <v>2065</v>
      </c>
      <c r="H3" s="69"/>
      <c r="I3" s="69"/>
      <c r="J3" s="69"/>
      <c r="K3" s="69" t="s">
        <v>28</v>
      </c>
      <c r="L3" s="69"/>
      <c r="M3" s="69"/>
      <c r="N3" s="69"/>
      <c r="O3" s="69" t="s">
        <v>29</v>
      </c>
      <c r="P3" s="70" t="s">
        <v>30</v>
      </c>
      <c r="Q3" s="69" t="s">
        <v>31</v>
      </c>
    </row>
    <row r="4" spans="2:17">
      <c r="B4" s="69"/>
      <c r="C4" s="69"/>
      <c r="D4" s="69"/>
      <c r="E4" s="71"/>
      <c r="F4" s="69"/>
      <c r="G4" s="69" t="s">
        <v>32</v>
      </c>
      <c r="H4" s="69"/>
      <c r="I4" s="69" t="s">
        <v>33</v>
      </c>
      <c r="J4" s="69"/>
      <c r="K4" s="69" t="s">
        <v>34</v>
      </c>
      <c r="L4" s="70" t="s">
        <v>35</v>
      </c>
      <c r="M4" s="75" t="s">
        <v>36</v>
      </c>
      <c r="N4" s="69" t="s">
        <v>37</v>
      </c>
      <c r="O4" s="69"/>
      <c r="P4" s="71"/>
      <c r="Q4" s="69"/>
    </row>
    <row r="5" spans="2:17">
      <c r="B5" s="69"/>
      <c r="C5" s="69"/>
      <c r="D5" s="69"/>
      <c r="E5" s="72"/>
      <c r="F5" s="69"/>
      <c r="G5" s="4" t="s">
        <v>38</v>
      </c>
      <c r="H5" s="4" t="s">
        <v>39</v>
      </c>
      <c r="I5" s="4" t="s">
        <v>38</v>
      </c>
      <c r="J5" s="4" t="s">
        <v>39</v>
      </c>
      <c r="K5" s="69"/>
      <c r="L5" s="72"/>
      <c r="M5" s="75"/>
      <c r="N5" s="69"/>
      <c r="O5" s="69"/>
      <c r="P5" s="72"/>
      <c r="Q5" s="69"/>
    </row>
    <row r="6" spans="2:17">
      <c r="B6" s="5">
        <v>1</v>
      </c>
      <c r="C6" s="6" t="s">
        <v>2066</v>
      </c>
      <c r="D6" s="5" t="s">
        <v>41</v>
      </c>
      <c r="E6" s="5" t="s">
        <v>42</v>
      </c>
      <c r="F6" s="5" t="s">
        <v>13</v>
      </c>
      <c r="G6" s="5">
        <v>-8.75031273399998</v>
      </c>
      <c r="H6" s="5">
        <v>125.568026262</v>
      </c>
      <c r="I6" s="5">
        <v>-8.7515978749999608</v>
      </c>
      <c r="J6" s="5">
        <v>125.557019977</v>
      </c>
      <c r="K6" s="5" t="s">
        <v>6</v>
      </c>
      <c r="L6" s="9" t="s">
        <v>43</v>
      </c>
      <c r="M6" s="31">
        <v>1.4398905500300001</v>
      </c>
      <c r="N6" s="11">
        <v>3.6</v>
      </c>
      <c r="O6" s="5" t="s">
        <v>42</v>
      </c>
      <c r="P6" s="5" t="s">
        <v>42</v>
      </c>
      <c r="Q6" s="5" t="s">
        <v>42</v>
      </c>
    </row>
    <row r="7" spans="2:17">
      <c r="B7" s="5">
        <v>2</v>
      </c>
      <c r="C7" s="6" t="s">
        <v>2067</v>
      </c>
      <c r="D7" s="5" t="s">
        <v>41</v>
      </c>
      <c r="E7" s="5" t="s">
        <v>42</v>
      </c>
      <c r="F7" s="5" t="s">
        <v>13</v>
      </c>
      <c r="G7" s="5">
        <v>-8.7492232819999494</v>
      </c>
      <c r="H7" s="5">
        <v>125.567491348</v>
      </c>
      <c r="I7" s="5">
        <v>-8.7469316029999504</v>
      </c>
      <c r="J7" s="5">
        <v>125.565026284</v>
      </c>
      <c r="K7" s="5" t="s">
        <v>6</v>
      </c>
      <c r="L7" s="9" t="s">
        <v>43</v>
      </c>
      <c r="M7" s="31">
        <v>0.634818748233</v>
      </c>
      <c r="N7" s="11">
        <v>3.3</v>
      </c>
      <c r="O7" s="5" t="s">
        <v>42</v>
      </c>
      <c r="P7" s="5" t="s">
        <v>42</v>
      </c>
      <c r="Q7" s="5" t="s">
        <v>42</v>
      </c>
    </row>
    <row r="8" spans="2:17">
      <c r="B8" s="5">
        <v>3</v>
      </c>
      <c r="C8" s="6" t="s">
        <v>2068</v>
      </c>
      <c r="D8" s="5" t="s">
        <v>41</v>
      </c>
      <c r="E8" s="5" t="s">
        <v>42</v>
      </c>
      <c r="F8" s="5" t="s">
        <v>13</v>
      </c>
      <c r="G8" s="5">
        <v>-8.7484565459999395</v>
      </c>
      <c r="H8" s="5">
        <v>125.565096664</v>
      </c>
      <c r="I8" s="5">
        <v>-8.7502131999999602</v>
      </c>
      <c r="J8" s="5">
        <v>125.56486704700001</v>
      </c>
      <c r="K8" s="5" t="s">
        <v>6</v>
      </c>
      <c r="L8" s="9" t="s">
        <v>43</v>
      </c>
      <c r="M8" s="31">
        <v>0.30102880884099997</v>
      </c>
      <c r="N8" s="11">
        <v>3</v>
      </c>
      <c r="O8" s="5" t="s">
        <v>42</v>
      </c>
      <c r="P8" s="5" t="s">
        <v>42</v>
      </c>
      <c r="Q8" s="5" t="s">
        <v>42</v>
      </c>
    </row>
    <row r="9" spans="2:17">
      <c r="B9" s="5">
        <v>4</v>
      </c>
      <c r="C9" s="6" t="s">
        <v>2069</v>
      </c>
      <c r="D9" s="5" t="s">
        <v>41</v>
      </c>
      <c r="E9" s="5" t="s">
        <v>42</v>
      </c>
      <c r="F9" s="5" t="s">
        <v>13</v>
      </c>
      <c r="G9" s="5">
        <v>-8.7405936589999609</v>
      </c>
      <c r="H9" s="5">
        <v>125.564864184</v>
      </c>
      <c r="I9" s="5">
        <v>-8.7402864769999304</v>
      </c>
      <c r="J9" s="5">
        <v>125.563617729</v>
      </c>
      <c r="K9" s="5" t="s">
        <v>6</v>
      </c>
      <c r="L9" s="9" t="s">
        <v>43</v>
      </c>
      <c r="M9" s="31">
        <v>0.22482621008100001</v>
      </c>
      <c r="N9" s="11">
        <v>3.3</v>
      </c>
      <c r="O9" s="5" t="s">
        <v>42</v>
      </c>
      <c r="P9" s="5" t="s">
        <v>42</v>
      </c>
      <c r="Q9" s="5" t="s">
        <v>42</v>
      </c>
    </row>
    <row r="10" spans="2:17">
      <c r="B10" s="5">
        <v>5</v>
      </c>
      <c r="C10" s="6" t="s">
        <v>2070</v>
      </c>
      <c r="D10" s="5" t="s">
        <v>41</v>
      </c>
      <c r="E10" s="5" t="s">
        <v>42</v>
      </c>
      <c r="F10" s="5" t="s">
        <v>13</v>
      </c>
      <c r="G10" s="5">
        <v>-8.7385229089999292</v>
      </c>
      <c r="H10" s="5">
        <v>125.564530538</v>
      </c>
      <c r="I10" s="5">
        <v>-8.7213105169999494</v>
      </c>
      <c r="J10" s="5">
        <v>125.55810599599999</v>
      </c>
      <c r="K10" s="5" t="s">
        <v>6</v>
      </c>
      <c r="L10" s="9" t="s">
        <v>43</v>
      </c>
      <c r="M10" s="31">
        <v>2.52925840761</v>
      </c>
      <c r="N10" s="11">
        <v>0</v>
      </c>
      <c r="O10" s="5" t="s">
        <v>42</v>
      </c>
      <c r="P10" s="5" t="s">
        <v>42</v>
      </c>
      <c r="Q10" s="5" t="s">
        <v>42</v>
      </c>
    </row>
    <row r="11" spans="2:17">
      <c r="B11" s="5">
        <v>6</v>
      </c>
      <c r="C11" s="6" t="s">
        <v>2071</v>
      </c>
      <c r="D11" s="5" t="s">
        <v>41</v>
      </c>
      <c r="E11" s="5" t="s">
        <v>42</v>
      </c>
      <c r="F11" s="5" t="s">
        <v>13</v>
      </c>
      <c r="G11" s="5">
        <v>-8.7376557709999396</v>
      </c>
      <c r="H11" s="5">
        <v>125.561660137</v>
      </c>
      <c r="I11" s="5">
        <v>-8.7309992259999394</v>
      </c>
      <c r="J11" s="5">
        <v>125.566903787</v>
      </c>
      <c r="K11" s="5" t="s">
        <v>6</v>
      </c>
      <c r="L11" s="9" t="s">
        <v>43</v>
      </c>
      <c r="M11" s="31">
        <v>1.02276587562</v>
      </c>
      <c r="N11" s="11">
        <v>4</v>
      </c>
      <c r="O11" s="5" t="s">
        <v>42</v>
      </c>
      <c r="P11" s="5" t="s">
        <v>42</v>
      </c>
      <c r="Q11" s="5" t="s">
        <v>42</v>
      </c>
    </row>
    <row r="12" spans="2:17">
      <c r="B12" s="5">
        <v>7</v>
      </c>
      <c r="C12" s="6" t="s">
        <v>2072</v>
      </c>
      <c r="D12" s="5" t="s">
        <v>41</v>
      </c>
      <c r="E12" s="5" t="s">
        <v>42</v>
      </c>
      <c r="F12" s="5" t="s">
        <v>13</v>
      </c>
      <c r="G12" s="5">
        <v>-8.7340155849999501</v>
      </c>
      <c r="H12" s="5">
        <v>125.56394007900001</v>
      </c>
      <c r="I12" s="5">
        <v>-8.7349155719999807</v>
      </c>
      <c r="J12" s="5">
        <v>125.565840202</v>
      </c>
      <c r="K12" s="5" t="s">
        <v>45</v>
      </c>
      <c r="L12" s="9" t="s">
        <v>43</v>
      </c>
      <c r="M12" s="31">
        <v>0.23190682984</v>
      </c>
      <c r="N12" s="11">
        <v>4</v>
      </c>
      <c r="O12" s="5" t="s">
        <v>42</v>
      </c>
      <c r="P12" s="5" t="s">
        <v>42</v>
      </c>
      <c r="Q12" s="5" t="s">
        <v>42</v>
      </c>
    </row>
    <row r="13" spans="2:17">
      <c r="B13" s="5">
        <v>8</v>
      </c>
      <c r="C13" s="6" t="s">
        <v>2073</v>
      </c>
      <c r="D13" s="5" t="s">
        <v>41</v>
      </c>
      <c r="E13" s="5" t="s">
        <v>42</v>
      </c>
      <c r="F13" s="5" t="s">
        <v>13</v>
      </c>
      <c r="G13" s="5">
        <v>-8.7332175009999595</v>
      </c>
      <c r="H13" s="5">
        <v>125.564337364</v>
      </c>
      <c r="I13" s="5">
        <v>-8.73320854799994</v>
      </c>
      <c r="J13" s="5">
        <v>125.566636614</v>
      </c>
      <c r="K13" s="5" t="s">
        <v>45</v>
      </c>
      <c r="L13" s="9" t="s">
        <v>43</v>
      </c>
      <c r="M13" s="31">
        <v>0.253393099131</v>
      </c>
      <c r="N13" s="11">
        <v>3.6</v>
      </c>
      <c r="O13" s="5" t="s">
        <v>42</v>
      </c>
      <c r="P13" s="5" t="s">
        <v>42</v>
      </c>
      <c r="Q13" s="5" t="s">
        <v>42</v>
      </c>
    </row>
    <row r="14" spans="2:17">
      <c r="B14" s="5">
        <v>9</v>
      </c>
      <c r="C14" s="6" t="s">
        <v>2074</v>
      </c>
      <c r="D14" s="5" t="s">
        <v>41</v>
      </c>
      <c r="E14" s="5" t="s">
        <v>42</v>
      </c>
      <c r="F14" s="5" t="s">
        <v>13</v>
      </c>
      <c r="G14" s="5">
        <v>-8.7325741529999696</v>
      </c>
      <c r="H14" s="5">
        <v>125.564636996</v>
      </c>
      <c r="I14" s="5">
        <v>-8.7326885149999498</v>
      </c>
      <c r="J14" s="5">
        <v>125.564372758</v>
      </c>
      <c r="K14" s="5" t="s">
        <v>6</v>
      </c>
      <c r="L14" s="9" t="s">
        <v>43</v>
      </c>
      <c r="M14" s="31">
        <v>3.2327666670999997E-2</v>
      </c>
      <c r="N14" s="11">
        <v>3</v>
      </c>
      <c r="O14" s="5" t="s">
        <v>42</v>
      </c>
      <c r="P14" s="5" t="s">
        <v>42</v>
      </c>
      <c r="Q14" s="5" t="s">
        <v>42</v>
      </c>
    </row>
    <row r="15" spans="2:17">
      <c r="B15" s="5">
        <v>10</v>
      </c>
      <c r="C15" s="6" t="s">
        <v>2075</v>
      </c>
      <c r="D15" s="5" t="s">
        <v>41</v>
      </c>
      <c r="E15" s="5" t="s">
        <v>42</v>
      </c>
      <c r="F15" s="5" t="s">
        <v>13</v>
      </c>
      <c r="G15" s="5">
        <v>-8.7325722509999704</v>
      </c>
      <c r="H15" s="5">
        <v>125.564637527</v>
      </c>
      <c r="I15" s="5">
        <v>-8.7321902419999393</v>
      </c>
      <c r="J15" s="5">
        <v>125.567061717</v>
      </c>
      <c r="K15" s="5" t="s">
        <v>6</v>
      </c>
      <c r="L15" s="9" t="s">
        <v>43</v>
      </c>
      <c r="M15" s="31">
        <v>0.27069476915599999</v>
      </c>
      <c r="N15" s="11">
        <v>4</v>
      </c>
      <c r="O15" s="5" t="s">
        <v>42</v>
      </c>
      <c r="P15" s="5" t="s">
        <v>42</v>
      </c>
      <c r="Q15" s="5" t="s">
        <v>42</v>
      </c>
    </row>
    <row r="16" spans="2:17">
      <c r="B16" s="5">
        <v>11</v>
      </c>
      <c r="C16" s="6" t="s">
        <v>2076</v>
      </c>
      <c r="D16" s="5" t="s">
        <v>41</v>
      </c>
      <c r="E16" s="5" t="s">
        <v>42</v>
      </c>
      <c r="F16" s="5" t="s">
        <v>13</v>
      </c>
      <c r="G16" s="5">
        <v>-8.7316772389999606</v>
      </c>
      <c r="H16" s="5">
        <v>125.56700027700001</v>
      </c>
      <c r="I16" s="5">
        <v>-8.7317781039999396</v>
      </c>
      <c r="J16" s="5">
        <v>125.56630882100001</v>
      </c>
      <c r="K16" s="5" t="s">
        <v>6</v>
      </c>
      <c r="L16" s="9" t="s">
        <v>43</v>
      </c>
      <c r="M16" s="31">
        <v>7.7004904308600006E-2</v>
      </c>
      <c r="N16" s="11">
        <v>4.2</v>
      </c>
      <c r="O16" s="5" t="s">
        <v>42</v>
      </c>
      <c r="P16" s="5" t="s">
        <v>42</v>
      </c>
      <c r="Q16" s="5" t="s">
        <v>42</v>
      </c>
    </row>
    <row r="17" spans="2:17">
      <c r="B17" s="5">
        <v>12</v>
      </c>
      <c r="C17" s="6" t="s">
        <v>377</v>
      </c>
      <c r="D17" s="5" t="s">
        <v>41</v>
      </c>
      <c r="E17" s="5" t="s">
        <v>42</v>
      </c>
      <c r="F17" s="5" t="s">
        <v>13</v>
      </c>
      <c r="G17" s="5">
        <v>-8.7305816999999593</v>
      </c>
      <c r="H17" s="5">
        <v>125.566842747</v>
      </c>
      <c r="I17" s="5">
        <v>-8.73072420099993</v>
      </c>
      <c r="J17" s="5">
        <v>125.56613004899999</v>
      </c>
      <c r="K17" s="5" t="s">
        <v>6</v>
      </c>
      <c r="L17" s="9" t="s">
        <v>43</v>
      </c>
      <c r="M17" s="31">
        <v>8.0195845612399994E-2</v>
      </c>
      <c r="N17" s="11">
        <v>3.5</v>
      </c>
      <c r="O17" s="5" t="s">
        <v>42</v>
      </c>
      <c r="P17" s="5" t="s">
        <v>42</v>
      </c>
      <c r="Q17" s="5" t="s">
        <v>42</v>
      </c>
    </row>
    <row r="18" spans="2:17">
      <c r="B18" s="5">
        <v>13</v>
      </c>
      <c r="C18" s="6" t="s">
        <v>2077</v>
      </c>
      <c r="D18" s="5" t="s">
        <v>41</v>
      </c>
      <c r="E18" s="5" t="s">
        <v>42</v>
      </c>
      <c r="F18" s="5" t="s">
        <v>13</v>
      </c>
      <c r="G18" s="5">
        <v>-8.7291408649999802</v>
      </c>
      <c r="H18" s="5">
        <v>125.566587961</v>
      </c>
      <c r="I18" s="5">
        <v>-8.7322773429999607</v>
      </c>
      <c r="J18" s="5">
        <v>125.56636935500001</v>
      </c>
      <c r="K18" s="5" t="s">
        <v>6</v>
      </c>
      <c r="L18" s="9" t="s">
        <v>43</v>
      </c>
      <c r="M18" s="31">
        <v>0.40781543425799999</v>
      </c>
      <c r="N18" s="11">
        <v>4.4000000000000004</v>
      </c>
      <c r="O18" s="5" t="s">
        <v>42</v>
      </c>
      <c r="P18" s="5" t="s">
        <v>42</v>
      </c>
      <c r="Q18" s="5" t="s">
        <v>42</v>
      </c>
    </row>
    <row r="19" spans="2:17">
      <c r="B19" s="5">
        <v>14</v>
      </c>
      <c r="C19" s="6" t="s">
        <v>2078</v>
      </c>
      <c r="D19" s="5" t="s">
        <v>41</v>
      </c>
      <c r="E19" s="5" t="s">
        <v>42</v>
      </c>
      <c r="F19" s="5" t="s">
        <v>13</v>
      </c>
      <c r="G19" s="5">
        <v>-8.7272029929999295</v>
      </c>
      <c r="H19" s="5">
        <v>125.55992260399999</v>
      </c>
      <c r="I19" s="5">
        <v>-8.7285501629999693</v>
      </c>
      <c r="J19" s="5">
        <v>125.56648205800001</v>
      </c>
      <c r="K19" s="5" t="s">
        <v>6</v>
      </c>
      <c r="L19" s="9" t="s">
        <v>43</v>
      </c>
      <c r="M19" s="31">
        <v>0.91978379840400004</v>
      </c>
      <c r="N19" s="11">
        <v>3.7</v>
      </c>
      <c r="O19" s="5" t="s">
        <v>42</v>
      </c>
      <c r="P19" s="5" t="s">
        <v>42</v>
      </c>
      <c r="Q19" s="5" t="s">
        <v>42</v>
      </c>
    </row>
    <row r="20" spans="2:17">
      <c r="B20" s="5">
        <v>15</v>
      </c>
      <c r="C20" s="6" t="s">
        <v>2079</v>
      </c>
      <c r="D20" s="5" t="s">
        <v>41</v>
      </c>
      <c r="E20" s="5" t="s">
        <v>42</v>
      </c>
      <c r="F20" s="5" t="s">
        <v>13</v>
      </c>
      <c r="G20" s="5">
        <v>-8.7252005689999805</v>
      </c>
      <c r="H20" s="5">
        <v>125.565842926</v>
      </c>
      <c r="I20" s="5">
        <v>-8.7213110329999495</v>
      </c>
      <c r="J20" s="5">
        <v>125.55810433800001</v>
      </c>
      <c r="K20" s="5" t="s">
        <v>6</v>
      </c>
      <c r="L20" s="9" t="s">
        <v>43</v>
      </c>
      <c r="M20" s="31">
        <v>0.95996639339000001</v>
      </c>
      <c r="N20" s="11">
        <v>4</v>
      </c>
      <c r="O20" s="5" t="s">
        <v>42</v>
      </c>
      <c r="P20" s="5" t="s">
        <v>42</v>
      </c>
      <c r="Q20" s="5" t="s">
        <v>42</v>
      </c>
    </row>
    <row r="21" spans="2:17">
      <c r="B21" s="5">
        <v>16</v>
      </c>
      <c r="C21" s="6" t="s">
        <v>2080</v>
      </c>
      <c r="D21" s="5" t="s">
        <v>41</v>
      </c>
      <c r="E21" s="5" t="s">
        <v>42</v>
      </c>
      <c r="F21" s="5" t="s">
        <v>13</v>
      </c>
      <c r="G21" s="5">
        <v>-8.7247542899999608</v>
      </c>
      <c r="H21" s="5">
        <v>125.55875251000001</v>
      </c>
      <c r="I21" s="5">
        <v>-8.7271113109999305</v>
      </c>
      <c r="J21" s="5">
        <v>125.561367964</v>
      </c>
      <c r="K21" s="5" t="s">
        <v>6</v>
      </c>
      <c r="L21" s="9" t="s">
        <v>43</v>
      </c>
      <c r="M21" s="31">
        <v>0.49522917907699998</v>
      </c>
      <c r="N21" s="11">
        <v>4</v>
      </c>
      <c r="O21" s="5" t="s">
        <v>42</v>
      </c>
      <c r="P21" s="5" t="s">
        <v>42</v>
      </c>
      <c r="Q21" s="5" t="s">
        <v>42</v>
      </c>
    </row>
    <row r="22" spans="2:17">
      <c r="B22" s="5">
        <v>17</v>
      </c>
      <c r="C22" s="6" t="s">
        <v>2081</v>
      </c>
      <c r="D22" s="5" t="s">
        <v>41</v>
      </c>
      <c r="E22" s="5" t="s">
        <v>42</v>
      </c>
      <c r="F22" s="5" t="s">
        <v>13</v>
      </c>
      <c r="G22" s="5">
        <v>-8.7259567779999507</v>
      </c>
      <c r="H22" s="5">
        <v>125.559430858</v>
      </c>
      <c r="I22" s="5">
        <v>-8.7260338019999608</v>
      </c>
      <c r="J22" s="5">
        <v>125.559138276</v>
      </c>
      <c r="K22" s="5" t="s">
        <v>6</v>
      </c>
      <c r="L22" s="9" t="s">
        <v>43</v>
      </c>
      <c r="M22" s="31">
        <v>3.3349325659900002E-2</v>
      </c>
      <c r="N22" s="11">
        <v>3.5</v>
      </c>
      <c r="O22" s="5" t="s">
        <v>42</v>
      </c>
      <c r="P22" s="5" t="s">
        <v>42</v>
      </c>
      <c r="Q22" s="5" t="s">
        <v>42</v>
      </c>
    </row>
    <row r="23" spans="2:17">
      <c r="B23" s="5">
        <v>18</v>
      </c>
      <c r="C23" s="6" t="s">
        <v>2082</v>
      </c>
      <c r="D23" s="5" t="s">
        <v>41</v>
      </c>
      <c r="E23" s="5" t="s">
        <v>42</v>
      </c>
      <c r="F23" s="5" t="s">
        <v>13</v>
      </c>
      <c r="G23" s="31">
        <v>-8.7268527689999509</v>
      </c>
      <c r="H23" s="31">
        <v>125.55974611800001</v>
      </c>
      <c r="I23" s="31">
        <v>-8.7266280319999492</v>
      </c>
      <c r="J23" s="31">
        <v>125.560041062</v>
      </c>
      <c r="K23" s="5" t="s">
        <v>6</v>
      </c>
      <c r="L23" s="9" t="s">
        <v>43</v>
      </c>
      <c r="M23" s="31">
        <v>4.0936115799799999E-2</v>
      </c>
      <c r="N23" s="11">
        <v>3.5</v>
      </c>
      <c r="O23" s="5" t="s">
        <v>42</v>
      </c>
      <c r="P23" s="5" t="s">
        <v>42</v>
      </c>
      <c r="Q23" s="5" t="s">
        <v>42</v>
      </c>
    </row>
    <row r="24" spans="2:17">
      <c r="B24" s="5">
        <v>19</v>
      </c>
      <c r="C24" s="6" t="s">
        <v>2083</v>
      </c>
      <c r="D24" s="5" t="s">
        <v>41</v>
      </c>
      <c r="E24" s="5" t="s">
        <v>42</v>
      </c>
      <c r="F24" s="5" t="s">
        <v>13</v>
      </c>
      <c r="G24" s="31">
        <v>-8.7271185219999605</v>
      </c>
      <c r="H24" s="31">
        <v>125.560638946</v>
      </c>
      <c r="I24" s="31">
        <v>-8.7273281259999695</v>
      </c>
      <c r="J24" s="31">
        <v>125.560761654</v>
      </c>
      <c r="K24" s="5" t="s">
        <v>6</v>
      </c>
      <c r="L24" s="9" t="s">
        <v>43</v>
      </c>
      <c r="M24" s="31">
        <v>2.6864734043899999E-2</v>
      </c>
      <c r="N24" s="11">
        <v>3.5</v>
      </c>
      <c r="O24" s="5" t="s">
        <v>42</v>
      </c>
      <c r="P24" s="5" t="s">
        <v>42</v>
      </c>
      <c r="Q24" s="5" t="s">
        <v>42</v>
      </c>
    </row>
    <row r="25" spans="2:17">
      <c r="B25" s="5">
        <v>20</v>
      </c>
      <c r="C25" s="6" t="s">
        <v>2084</v>
      </c>
      <c r="D25" s="5" t="s">
        <v>41</v>
      </c>
      <c r="E25" s="5" t="s">
        <v>42</v>
      </c>
      <c r="F25" s="5" t="s">
        <v>13</v>
      </c>
      <c r="G25" s="31">
        <v>-8.7224094029999701</v>
      </c>
      <c r="H25" s="31">
        <v>125.560062601</v>
      </c>
      <c r="I25" s="31">
        <v>-8.7218843499999306</v>
      </c>
      <c r="J25" s="31">
        <v>125.55913354</v>
      </c>
      <c r="K25" s="5" t="s">
        <v>6</v>
      </c>
      <c r="L25" s="9" t="s">
        <v>43</v>
      </c>
      <c r="M25" s="31">
        <v>0.25292588234899999</v>
      </c>
      <c r="N25" s="11">
        <v>4</v>
      </c>
      <c r="O25" s="5" t="s">
        <v>42</v>
      </c>
      <c r="P25" s="5" t="s">
        <v>42</v>
      </c>
      <c r="Q25" s="5" t="s">
        <v>42</v>
      </c>
    </row>
    <row r="26" spans="2:17">
      <c r="B26" s="5">
        <v>21</v>
      </c>
      <c r="C26" s="6" t="s">
        <v>2085</v>
      </c>
      <c r="D26" s="5" t="s">
        <v>41</v>
      </c>
      <c r="E26" s="5" t="s">
        <v>42</v>
      </c>
      <c r="F26" s="5" t="s">
        <v>13</v>
      </c>
      <c r="G26" s="31">
        <v>-8.7245197159999694</v>
      </c>
      <c r="H26" s="31">
        <v>125.566084718</v>
      </c>
      <c r="I26" s="31">
        <v>-8.7242348859999801</v>
      </c>
      <c r="J26" s="31">
        <v>125.563418368</v>
      </c>
      <c r="K26" s="5" t="s">
        <v>45</v>
      </c>
      <c r="L26" s="9" t="s">
        <v>43</v>
      </c>
      <c r="M26" s="31">
        <v>0.35641866768800001</v>
      </c>
      <c r="N26" s="11">
        <v>4.3</v>
      </c>
      <c r="O26" s="5" t="s">
        <v>42</v>
      </c>
      <c r="P26" s="5" t="s">
        <v>42</v>
      </c>
      <c r="Q26" s="5" t="s">
        <v>42</v>
      </c>
    </row>
    <row r="27" spans="2:17">
      <c r="B27" s="5">
        <v>22</v>
      </c>
      <c r="C27" s="6" t="s">
        <v>2086</v>
      </c>
      <c r="D27" s="5" t="s">
        <v>41</v>
      </c>
      <c r="E27" s="5" t="s">
        <v>42</v>
      </c>
      <c r="F27" s="5" t="s">
        <v>13</v>
      </c>
      <c r="G27" s="31">
        <v>-8.7248021859999803</v>
      </c>
      <c r="H27" s="31">
        <v>125.564820383</v>
      </c>
      <c r="I27" s="31">
        <v>-8.7240999289999799</v>
      </c>
      <c r="J27" s="31">
        <v>125.565054527</v>
      </c>
      <c r="K27" s="5" t="s">
        <v>6</v>
      </c>
      <c r="L27" s="9" t="s">
        <v>43</v>
      </c>
      <c r="M27" s="31">
        <v>8.1943561545100005E-2</v>
      </c>
      <c r="N27" s="11">
        <v>3.8</v>
      </c>
      <c r="O27" s="5" t="s">
        <v>42</v>
      </c>
      <c r="P27" s="5" t="s">
        <v>42</v>
      </c>
      <c r="Q27" s="5" t="s">
        <v>42</v>
      </c>
    </row>
    <row r="28" spans="2:17">
      <c r="B28" s="5">
        <v>23</v>
      </c>
      <c r="C28" s="6" t="s">
        <v>2087</v>
      </c>
      <c r="D28" s="5" t="s">
        <v>41</v>
      </c>
      <c r="E28" s="5" t="s">
        <v>42</v>
      </c>
      <c r="F28" s="5" t="s">
        <v>13</v>
      </c>
      <c r="G28" s="31">
        <v>-8.72237758599994</v>
      </c>
      <c r="H28" s="31">
        <v>125.560007356</v>
      </c>
      <c r="I28" s="31">
        <v>-8.7225659499999306</v>
      </c>
      <c r="J28" s="31">
        <v>125.559817138</v>
      </c>
      <c r="K28" s="5" t="s">
        <v>6</v>
      </c>
      <c r="L28" s="9" t="s">
        <v>43</v>
      </c>
      <c r="M28" s="31">
        <v>3.2008392263500003E-2</v>
      </c>
      <c r="N28" s="11">
        <v>3</v>
      </c>
      <c r="O28" s="5" t="s">
        <v>42</v>
      </c>
      <c r="P28" s="5" t="s">
        <v>42</v>
      </c>
      <c r="Q28" s="5" t="s">
        <v>42</v>
      </c>
    </row>
    <row r="29" spans="2:17">
      <c r="B29" s="5">
        <v>24</v>
      </c>
      <c r="C29" s="6" t="s">
        <v>2088</v>
      </c>
      <c r="D29" s="5" t="s">
        <v>41</v>
      </c>
      <c r="E29" s="5" t="s">
        <v>42</v>
      </c>
      <c r="F29" s="5" t="s">
        <v>13</v>
      </c>
      <c r="G29" s="31">
        <v>-8.7192586069999702</v>
      </c>
      <c r="H29" s="31">
        <v>125.564143031</v>
      </c>
      <c r="I29" s="31">
        <v>-8.7213864109999708</v>
      </c>
      <c r="J29" s="31">
        <v>125.5664299</v>
      </c>
      <c r="K29" s="5" t="s">
        <v>6</v>
      </c>
      <c r="L29" s="9" t="s">
        <v>43</v>
      </c>
      <c r="M29" s="31">
        <v>0.38033366461399998</v>
      </c>
      <c r="N29" s="11">
        <v>3</v>
      </c>
      <c r="O29" s="5" t="s">
        <v>42</v>
      </c>
      <c r="P29" s="5" t="s">
        <v>42</v>
      </c>
      <c r="Q29" s="5" t="s">
        <v>42</v>
      </c>
    </row>
    <row r="30" spans="2:17">
      <c r="B30" s="5">
        <v>25</v>
      </c>
      <c r="C30" s="6" t="s">
        <v>2089</v>
      </c>
      <c r="D30" s="5" t="s">
        <v>41</v>
      </c>
      <c r="E30" s="5" t="s">
        <v>42</v>
      </c>
      <c r="F30" s="5" t="s">
        <v>13</v>
      </c>
      <c r="G30" s="31">
        <v>-8.7175710469999803</v>
      </c>
      <c r="H30" s="31">
        <v>125.568604041</v>
      </c>
      <c r="I30" s="31">
        <v>-8.7183480939999605</v>
      </c>
      <c r="J30" s="31">
        <v>125.568205693</v>
      </c>
      <c r="K30" s="5" t="s">
        <v>6</v>
      </c>
      <c r="L30" s="9" t="s">
        <v>43</v>
      </c>
      <c r="M30" s="31">
        <v>9.6613139917000004E-2</v>
      </c>
      <c r="N30" s="11">
        <v>3</v>
      </c>
      <c r="O30" s="5" t="s">
        <v>42</v>
      </c>
      <c r="P30" s="5" t="s">
        <v>42</v>
      </c>
      <c r="Q30" s="5" t="s">
        <v>42</v>
      </c>
    </row>
    <row r="31" spans="2:17">
      <c r="B31" s="5">
        <v>26</v>
      </c>
      <c r="C31" s="6" t="s">
        <v>2090</v>
      </c>
      <c r="D31" s="5" t="s">
        <v>41</v>
      </c>
      <c r="E31" s="5" t="s">
        <v>42</v>
      </c>
      <c r="F31" s="5" t="s">
        <v>13</v>
      </c>
      <c r="G31" s="31">
        <v>-8.7055689179999298</v>
      </c>
      <c r="H31" s="31">
        <v>125.56190475699999</v>
      </c>
      <c r="I31" s="31">
        <v>-8.7011757399999397</v>
      </c>
      <c r="J31" s="31">
        <v>125.55705694</v>
      </c>
      <c r="K31" s="5" t="s">
        <v>6</v>
      </c>
      <c r="L31" s="9" t="s">
        <v>43</v>
      </c>
      <c r="M31" s="31">
        <v>0.74897735088999995</v>
      </c>
      <c r="N31" s="11">
        <v>3.8</v>
      </c>
      <c r="O31" s="5" t="s">
        <v>42</v>
      </c>
      <c r="P31" s="5" t="s">
        <v>42</v>
      </c>
      <c r="Q31" s="5" t="s">
        <v>42</v>
      </c>
    </row>
    <row r="32" spans="2:17">
      <c r="B32" s="5">
        <v>27</v>
      </c>
      <c r="C32" s="7" t="s">
        <v>2091</v>
      </c>
      <c r="D32" s="5" t="s">
        <v>41</v>
      </c>
      <c r="E32" s="5" t="s">
        <v>42</v>
      </c>
      <c r="F32" s="5" t="s">
        <v>13</v>
      </c>
      <c r="G32" s="24">
        <v>-8.7110566899999604</v>
      </c>
      <c r="H32" s="24">
        <v>125.56437051</v>
      </c>
      <c r="I32" s="24">
        <v>-8.7104518079999593</v>
      </c>
      <c r="J32" s="24">
        <v>125.56521517900001</v>
      </c>
      <c r="K32" s="5" t="s">
        <v>6</v>
      </c>
      <c r="L32" s="9" t="s">
        <v>43</v>
      </c>
      <c r="M32" s="33">
        <v>0.119675195048</v>
      </c>
      <c r="N32" s="11">
        <v>4</v>
      </c>
      <c r="O32" s="5" t="s">
        <v>42</v>
      </c>
      <c r="P32" s="5" t="s">
        <v>42</v>
      </c>
      <c r="Q32" s="5" t="s">
        <v>42</v>
      </c>
    </row>
    <row r="33" spans="2:17">
      <c r="B33" s="5">
        <v>28</v>
      </c>
      <c r="C33" s="7" t="s">
        <v>2092</v>
      </c>
      <c r="D33" s="5" t="s">
        <v>41</v>
      </c>
      <c r="E33" s="5" t="s">
        <v>42</v>
      </c>
      <c r="F33" s="5" t="s">
        <v>13</v>
      </c>
      <c r="G33" s="24">
        <v>-8.71458112199997</v>
      </c>
      <c r="H33" s="24">
        <v>125.56542649799999</v>
      </c>
      <c r="I33" s="24">
        <v>-8.7237832509999294</v>
      </c>
      <c r="J33" s="24">
        <v>125.57505552400001</v>
      </c>
      <c r="K33" s="5" t="s">
        <v>45</v>
      </c>
      <c r="L33" s="9" t="s">
        <v>43</v>
      </c>
      <c r="M33" s="33">
        <v>2.2671559701800001</v>
      </c>
      <c r="N33" s="11">
        <v>5</v>
      </c>
      <c r="O33" s="5" t="s">
        <v>42</v>
      </c>
      <c r="P33" s="5" t="s">
        <v>42</v>
      </c>
      <c r="Q33" s="5" t="s">
        <v>2093</v>
      </c>
    </row>
    <row r="34" spans="2:17">
      <c r="B34" s="5">
        <v>29</v>
      </c>
      <c r="C34" s="7" t="s">
        <v>2094</v>
      </c>
      <c r="D34" s="5" t="s">
        <v>41</v>
      </c>
      <c r="E34" s="5" t="s">
        <v>42</v>
      </c>
      <c r="F34" s="5" t="s">
        <v>13</v>
      </c>
      <c r="G34" s="24">
        <v>-8.7239006699999795</v>
      </c>
      <c r="H34" s="24">
        <v>125.571349524</v>
      </c>
      <c r="I34" s="24">
        <v>-8.7259975249999702</v>
      </c>
      <c r="J34" s="24">
        <v>125.571382249</v>
      </c>
      <c r="K34" s="5" t="s">
        <v>45</v>
      </c>
      <c r="L34" s="9" t="s">
        <v>43</v>
      </c>
      <c r="M34" s="33">
        <v>0.23304240962100001</v>
      </c>
      <c r="N34" s="11">
        <v>5</v>
      </c>
      <c r="O34" s="5" t="s">
        <v>42</v>
      </c>
      <c r="P34" s="5" t="s">
        <v>42</v>
      </c>
      <c r="Q34" s="5" t="s">
        <v>2093</v>
      </c>
    </row>
    <row r="35" spans="2:17">
      <c r="B35" s="5">
        <v>30</v>
      </c>
      <c r="C35" s="7" t="s">
        <v>2095</v>
      </c>
      <c r="D35" s="5" t="s">
        <v>41</v>
      </c>
      <c r="E35" s="5" t="s">
        <v>42</v>
      </c>
      <c r="F35" s="5" t="s">
        <v>13</v>
      </c>
      <c r="G35" s="24">
        <v>-8.7220650509999604</v>
      </c>
      <c r="H35" s="24">
        <v>125.5713166</v>
      </c>
      <c r="I35" s="24">
        <v>-8.7208370039999803</v>
      </c>
      <c r="J35" s="24">
        <v>125.57844212099999</v>
      </c>
      <c r="K35" s="5" t="s">
        <v>2096</v>
      </c>
      <c r="L35" s="9" t="s">
        <v>43</v>
      </c>
      <c r="M35" s="33">
        <v>0.88852874833600004</v>
      </c>
      <c r="N35" s="11">
        <v>3</v>
      </c>
      <c r="O35" s="5" t="s">
        <v>42</v>
      </c>
      <c r="P35" s="5" t="s">
        <v>42</v>
      </c>
      <c r="Q35" s="5" t="s">
        <v>42</v>
      </c>
    </row>
    <row r="36" spans="2:17">
      <c r="B36" s="5">
        <v>31</v>
      </c>
      <c r="C36" s="7" t="s">
        <v>2097</v>
      </c>
      <c r="D36" s="5" t="s">
        <v>41</v>
      </c>
      <c r="E36" s="5" t="s">
        <v>42</v>
      </c>
      <c r="F36" s="5" t="s">
        <v>13</v>
      </c>
      <c r="G36" s="24">
        <v>-8.7220022149999803</v>
      </c>
      <c r="H36" s="24">
        <v>125.572358803</v>
      </c>
      <c r="I36" s="24">
        <v>-8.7215819889999597</v>
      </c>
      <c r="J36" s="24">
        <v>125.57492322500001</v>
      </c>
      <c r="K36" s="5" t="s">
        <v>6</v>
      </c>
      <c r="L36" s="9" t="s">
        <v>43</v>
      </c>
      <c r="M36" s="33">
        <v>0.401632817872</v>
      </c>
      <c r="N36" s="11">
        <v>3.7</v>
      </c>
      <c r="O36" s="5" t="s">
        <v>42</v>
      </c>
      <c r="P36" s="5" t="s">
        <v>42</v>
      </c>
      <c r="Q36" s="5" t="s">
        <v>42</v>
      </c>
    </row>
    <row r="37" spans="2:17">
      <c r="B37" s="5">
        <v>32</v>
      </c>
      <c r="C37" s="7" t="s">
        <v>2098</v>
      </c>
      <c r="D37" s="5" t="s">
        <v>41</v>
      </c>
      <c r="E37" s="5" t="s">
        <v>42</v>
      </c>
      <c r="F37" s="5" t="s">
        <v>13</v>
      </c>
      <c r="G37" s="24">
        <v>-8.7222671409999695</v>
      </c>
      <c r="H37" s="24">
        <v>125.572684821</v>
      </c>
      <c r="I37" s="24">
        <v>-8.7207585799999396</v>
      </c>
      <c r="J37" s="24">
        <v>125.573898191</v>
      </c>
      <c r="K37" s="5" t="s">
        <v>6</v>
      </c>
      <c r="L37" s="9" t="s">
        <v>43</v>
      </c>
      <c r="M37" s="33">
        <v>0.214023734677</v>
      </c>
      <c r="N37" s="11">
        <v>3</v>
      </c>
      <c r="O37" s="5" t="s">
        <v>42</v>
      </c>
      <c r="P37" s="5" t="s">
        <v>42</v>
      </c>
      <c r="Q37" s="5" t="s">
        <v>42</v>
      </c>
    </row>
    <row r="38" spans="2:17">
      <c r="B38" s="5">
        <v>33</v>
      </c>
      <c r="C38" s="7" t="s">
        <v>2099</v>
      </c>
      <c r="D38" s="5" t="s">
        <v>41</v>
      </c>
      <c r="E38" s="5" t="s">
        <v>42</v>
      </c>
      <c r="F38" s="5" t="s">
        <v>13</v>
      </c>
      <c r="G38" s="24">
        <v>-8.72244117499997</v>
      </c>
      <c r="H38" s="24">
        <v>125.573108812</v>
      </c>
      <c r="I38" s="24">
        <v>-8.72104641999994</v>
      </c>
      <c r="J38" s="24">
        <v>125.574246374</v>
      </c>
      <c r="K38" s="5" t="s">
        <v>6</v>
      </c>
      <c r="L38" s="9" t="s">
        <v>43</v>
      </c>
      <c r="M38" s="33">
        <v>0.198933339879</v>
      </c>
      <c r="N38" s="11">
        <v>3.5</v>
      </c>
      <c r="O38" s="5" t="s">
        <v>42</v>
      </c>
      <c r="P38" s="5" t="s">
        <v>42</v>
      </c>
      <c r="Q38" s="5" t="s">
        <v>42</v>
      </c>
    </row>
    <row r="39" spans="2:17">
      <c r="B39" s="5">
        <v>34</v>
      </c>
      <c r="C39" s="7" t="s">
        <v>2100</v>
      </c>
      <c r="D39" s="5" t="s">
        <v>41</v>
      </c>
      <c r="E39" s="5" t="s">
        <v>42</v>
      </c>
      <c r="F39" s="5" t="s">
        <v>13</v>
      </c>
      <c r="G39" s="24">
        <v>-8.7240260399999592</v>
      </c>
      <c r="H39" s="24">
        <v>125.571352262</v>
      </c>
      <c r="I39" s="24">
        <v>-8.7261728859999703</v>
      </c>
      <c r="J39" s="24">
        <v>125.570572505</v>
      </c>
      <c r="K39" s="5" t="s">
        <v>6</v>
      </c>
      <c r="L39" s="9" t="s">
        <v>43</v>
      </c>
      <c r="M39" s="33">
        <v>0.33079495088600003</v>
      </c>
      <c r="N39" s="11">
        <v>3.6</v>
      </c>
      <c r="O39" s="5" t="s">
        <v>42</v>
      </c>
      <c r="P39" s="5" t="s">
        <v>42</v>
      </c>
      <c r="Q39" s="5" t="s">
        <v>42</v>
      </c>
    </row>
    <row r="40" spans="2:17">
      <c r="B40" s="5">
        <v>35</v>
      </c>
      <c r="C40" s="7" t="s">
        <v>2101</v>
      </c>
      <c r="D40" s="5" t="s">
        <v>41</v>
      </c>
      <c r="E40" s="5" t="s">
        <v>42</v>
      </c>
      <c r="F40" s="5" t="s">
        <v>13</v>
      </c>
      <c r="G40" s="24">
        <v>-8.7248746399999408</v>
      </c>
      <c r="H40" s="24">
        <v>125.574054167</v>
      </c>
      <c r="I40" s="24">
        <v>-8.7240266269999402</v>
      </c>
      <c r="J40" s="24">
        <v>125.57137539599999</v>
      </c>
      <c r="K40" s="5" t="s">
        <v>6</v>
      </c>
      <c r="L40" s="9" t="s">
        <v>43</v>
      </c>
      <c r="M40" s="33">
        <v>0.342805725349</v>
      </c>
      <c r="N40" s="11">
        <v>4</v>
      </c>
      <c r="O40" s="5" t="s">
        <v>42</v>
      </c>
      <c r="P40" s="5" t="s">
        <v>42</v>
      </c>
      <c r="Q40" s="5" t="s">
        <v>42</v>
      </c>
    </row>
    <row r="41" spans="2:17">
      <c r="B41" s="5">
        <v>36</v>
      </c>
      <c r="C41" s="7" t="s">
        <v>2102</v>
      </c>
      <c r="D41" s="5" t="s">
        <v>41</v>
      </c>
      <c r="E41" s="5" t="s">
        <v>42</v>
      </c>
      <c r="F41" s="5" t="s">
        <v>13</v>
      </c>
      <c r="G41" s="24">
        <v>-8.7228804109999505</v>
      </c>
      <c r="H41" s="24">
        <v>125.57612952300001</v>
      </c>
      <c r="I41" s="24">
        <v>-8.72306283599994</v>
      </c>
      <c r="J41" s="24">
        <v>125.57737231999999</v>
      </c>
      <c r="K41" s="5" t="s">
        <v>6</v>
      </c>
      <c r="L41" s="9" t="s">
        <v>43</v>
      </c>
      <c r="M41" s="33">
        <v>0.15630013833100001</v>
      </c>
      <c r="N41" s="11">
        <v>3</v>
      </c>
      <c r="O41" s="5" t="s">
        <v>42</v>
      </c>
      <c r="P41" s="5" t="s">
        <v>42</v>
      </c>
      <c r="Q41" s="5" t="s">
        <v>42</v>
      </c>
    </row>
    <row r="42" spans="2:17">
      <c r="B42" s="5">
        <v>37</v>
      </c>
      <c r="C42" s="7" t="s">
        <v>2103</v>
      </c>
      <c r="D42" s="5" t="s">
        <v>41</v>
      </c>
      <c r="E42" s="5" t="s">
        <v>42</v>
      </c>
      <c r="F42" s="5" t="s">
        <v>13</v>
      </c>
      <c r="G42" s="24">
        <v>-8.7260495149999393</v>
      </c>
      <c r="H42" s="24">
        <v>125.571405506</v>
      </c>
      <c r="I42" s="24">
        <v>-8.7253594089999602</v>
      </c>
      <c r="J42" s="24">
        <v>125.56610802900001</v>
      </c>
      <c r="K42" s="5" t="s">
        <v>45</v>
      </c>
      <c r="L42" s="9" t="s">
        <v>43</v>
      </c>
      <c r="M42" s="33">
        <v>0.59816253867299995</v>
      </c>
      <c r="N42" s="11">
        <v>5</v>
      </c>
      <c r="O42" s="5" t="s">
        <v>42</v>
      </c>
      <c r="P42" s="5" t="s">
        <v>42</v>
      </c>
      <c r="Q42" s="5" t="s">
        <v>42</v>
      </c>
    </row>
    <row r="43" spans="2:17">
      <c r="B43" s="5">
        <v>38</v>
      </c>
      <c r="C43" s="7" t="s">
        <v>2104</v>
      </c>
      <c r="D43" s="5" t="s">
        <v>41</v>
      </c>
      <c r="E43" s="5" t="s">
        <v>42</v>
      </c>
      <c r="F43" s="5" t="s">
        <v>13</v>
      </c>
      <c r="G43" s="24">
        <v>-8.72606062899996</v>
      </c>
      <c r="H43" s="24">
        <v>125.571356073</v>
      </c>
      <c r="I43" s="24">
        <v>-8.7273182599999508</v>
      </c>
      <c r="J43" s="24">
        <v>125.56937443299999</v>
      </c>
      <c r="K43" s="5" t="s">
        <v>6</v>
      </c>
      <c r="L43" s="9" t="s">
        <v>43</v>
      </c>
      <c r="M43" s="33">
        <v>0.30116083567200003</v>
      </c>
      <c r="N43" s="11">
        <v>3</v>
      </c>
      <c r="O43" s="5" t="s">
        <v>42</v>
      </c>
      <c r="P43" s="5" t="s">
        <v>42</v>
      </c>
      <c r="Q43" s="5" t="s">
        <v>42</v>
      </c>
    </row>
    <row r="44" spans="2:17">
      <c r="B44" s="5">
        <v>39</v>
      </c>
      <c r="C44" s="7" t="s">
        <v>2105</v>
      </c>
      <c r="D44" s="5" t="s">
        <v>41</v>
      </c>
      <c r="E44" s="5" t="s">
        <v>42</v>
      </c>
      <c r="F44" s="5" t="s">
        <v>13</v>
      </c>
      <c r="G44" s="24">
        <v>-8.7285107019999408</v>
      </c>
      <c r="H44" s="24">
        <v>125.56725375000001</v>
      </c>
      <c r="I44" s="24">
        <v>-8.7284440369999707</v>
      </c>
      <c r="J44" s="24">
        <v>125.56772689</v>
      </c>
      <c r="K44" s="5" t="s">
        <v>6</v>
      </c>
      <c r="L44" s="9" t="s">
        <v>43</v>
      </c>
      <c r="M44" s="33">
        <v>5.2794283450700003E-2</v>
      </c>
      <c r="N44" s="11">
        <v>3</v>
      </c>
      <c r="O44" s="5" t="s">
        <v>42</v>
      </c>
      <c r="P44" s="5" t="s">
        <v>42</v>
      </c>
      <c r="Q44" s="5" t="s">
        <v>42</v>
      </c>
    </row>
    <row r="45" spans="2:17">
      <c r="B45" s="5">
        <v>40</v>
      </c>
      <c r="C45" s="7" t="s">
        <v>2106</v>
      </c>
      <c r="D45" s="5" t="s">
        <v>41</v>
      </c>
      <c r="E45" s="5" t="s">
        <v>42</v>
      </c>
      <c r="F45" s="5" t="s">
        <v>13</v>
      </c>
      <c r="G45" s="24">
        <v>-8.72637111399996</v>
      </c>
      <c r="H45" s="24">
        <v>125.571371891</v>
      </c>
      <c r="I45" s="24">
        <v>-8.7250570159999405</v>
      </c>
      <c r="J45" s="24">
        <v>125.573718019</v>
      </c>
      <c r="K45" s="5" t="s">
        <v>6</v>
      </c>
      <c r="L45" s="9" t="s">
        <v>43</v>
      </c>
      <c r="M45" s="33">
        <v>0.52736172598599995</v>
      </c>
      <c r="N45" s="11">
        <v>2.2999999999999998</v>
      </c>
      <c r="O45" s="5" t="s">
        <v>42</v>
      </c>
      <c r="P45" s="5" t="s">
        <v>42</v>
      </c>
      <c r="Q45" s="5" t="s">
        <v>42</v>
      </c>
    </row>
    <row r="46" spans="2:17">
      <c r="B46" s="5">
        <v>49</v>
      </c>
      <c r="C46" s="7" t="s">
        <v>2107</v>
      </c>
      <c r="D46" s="5" t="s">
        <v>41</v>
      </c>
      <c r="E46" s="5" t="s">
        <v>42</v>
      </c>
      <c r="F46" s="5" t="s">
        <v>13</v>
      </c>
      <c r="G46" s="24">
        <v>-8.7213114709999804</v>
      </c>
      <c r="H46" s="24">
        <v>125.558125812</v>
      </c>
      <c r="I46" s="24">
        <v>-8.7203907379999404</v>
      </c>
      <c r="J46" s="24">
        <v>125.557230242</v>
      </c>
      <c r="K46" s="5" t="s">
        <v>6</v>
      </c>
      <c r="L46" s="9" t="s">
        <v>43</v>
      </c>
      <c r="M46" s="33">
        <v>0.14602810462900001</v>
      </c>
      <c r="N46" s="11">
        <v>3</v>
      </c>
      <c r="O46" s="5" t="s">
        <v>42</v>
      </c>
      <c r="P46" s="5" t="s">
        <v>42</v>
      </c>
      <c r="Q46" s="5" t="s">
        <v>42</v>
      </c>
    </row>
    <row r="47" spans="2:17">
      <c r="B47" s="5">
        <v>41</v>
      </c>
      <c r="C47" s="7" t="s">
        <v>1857</v>
      </c>
      <c r="D47" s="5" t="s">
        <v>41</v>
      </c>
      <c r="E47" s="5" t="s">
        <v>42</v>
      </c>
      <c r="F47" s="5" t="s">
        <v>13</v>
      </c>
      <c r="G47" s="24">
        <v>-8.7255882999999699</v>
      </c>
      <c r="H47" s="24">
        <v>125.56682057499999</v>
      </c>
      <c r="I47" s="24">
        <v>-8.7241508979999498</v>
      </c>
      <c r="J47" s="24">
        <v>125.566042247</v>
      </c>
      <c r="K47" s="5" t="s">
        <v>6</v>
      </c>
      <c r="L47" s="9" t="s">
        <v>43</v>
      </c>
      <c r="M47" s="33">
        <v>0.19037793171600001</v>
      </c>
      <c r="N47" s="11">
        <v>4</v>
      </c>
      <c r="O47" s="5" t="s">
        <v>42</v>
      </c>
      <c r="P47" s="5" t="s">
        <v>42</v>
      </c>
      <c r="Q47" s="5" t="s">
        <v>42</v>
      </c>
    </row>
    <row r="48" spans="2:17">
      <c r="B48" s="5">
        <v>42</v>
      </c>
      <c r="C48" s="7" t="s">
        <v>2108</v>
      </c>
      <c r="D48" s="5" t="s">
        <v>41</v>
      </c>
      <c r="E48" s="5" t="s">
        <v>42</v>
      </c>
      <c r="F48" s="5" t="s">
        <v>13</v>
      </c>
      <c r="G48" s="24">
        <v>-8.7255881609999602</v>
      </c>
      <c r="H48" s="24">
        <v>125.56681993799999</v>
      </c>
      <c r="I48" s="24">
        <v>-8.7309622549999499</v>
      </c>
      <c r="J48" s="24">
        <v>125.567005111</v>
      </c>
      <c r="K48" s="5" t="s">
        <v>6</v>
      </c>
      <c r="L48" s="9" t="s">
        <v>43</v>
      </c>
      <c r="M48" s="33">
        <v>0.64225804047299995</v>
      </c>
      <c r="N48" s="11">
        <v>5</v>
      </c>
      <c r="O48" s="5" t="s">
        <v>42</v>
      </c>
      <c r="P48" s="5" t="s">
        <v>42</v>
      </c>
      <c r="Q48" s="5" t="s">
        <v>42</v>
      </c>
    </row>
    <row r="49" spans="2:17">
      <c r="B49" s="5">
        <v>43</v>
      </c>
      <c r="C49" s="7" t="s">
        <v>2046</v>
      </c>
      <c r="D49" s="5" t="s">
        <v>41</v>
      </c>
      <c r="E49" s="5" t="s">
        <v>42</v>
      </c>
      <c r="F49" s="5" t="s">
        <v>13</v>
      </c>
      <c r="G49" s="24">
        <v>-8.7261998589999603</v>
      </c>
      <c r="H49" s="24">
        <v>125.566925277</v>
      </c>
      <c r="I49" s="24">
        <v>-8.7262933819999393</v>
      </c>
      <c r="J49" s="24">
        <v>125.566170374</v>
      </c>
      <c r="K49" s="5" t="s">
        <v>6</v>
      </c>
      <c r="L49" s="9" t="s">
        <v>43</v>
      </c>
      <c r="M49" s="33">
        <v>8.3845930363999996E-2</v>
      </c>
      <c r="N49" s="11">
        <v>3.7</v>
      </c>
      <c r="O49" s="5" t="s">
        <v>42</v>
      </c>
      <c r="P49" s="5" t="s">
        <v>42</v>
      </c>
      <c r="Q49" s="5" t="s">
        <v>42</v>
      </c>
    </row>
    <row r="50" spans="2:17">
      <c r="B50" s="5">
        <v>44</v>
      </c>
      <c r="C50" s="7" t="s">
        <v>1095</v>
      </c>
      <c r="D50" s="5" t="s">
        <v>41</v>
      </c>
      <c r="E50" s="5" t="s">
        <v>42</v>
      </c>
      <c r="F50" s="5" t="s">
        <v>13</v>
      </c>
      <c r="G50" s="24">
        <v>-8.7271277429999294</v>
      </c>
      <c r="H50" s="24">
        <v>125.567052981</v>
      </c>
      <c r="I50" s="24">
        <v>-8.7271819559999795</v>
      </c>
      <c r="J50" s="24">
        <v>125.566324771</v>
      </c>
      <c r="K50" s="5" t="s">
        <v>6</v>
      </c>
      <c r="L50" s="9" t="s">
        <v>43</v>
      </c>
      <c r="M50" s="33">
        <v>8.0465798594099996E-2</v>
      </c>
      <c r="N50" s="11">
        <v>4</v>
      </c>
      <c r="O50" s="5" t="s">
        <v>42</v>
      </c>
      <c r="P50" s="5" t="s">
        <v>42</v>
      </c>
      <c r="Q50" s="5" t="s">
        <v>42</v>
      </c>
    </row>
    <row r="51" spans="2:17">
      <c r="B51" s="5">
        <v>45</v>
      </c>
      <c r="C51" s="7" t="s">
        <v>2044</v>
      </c>
      <c r="D51" s="5" t="s">
        <v>41</v>
      </c>
      <c r="E51" s="5" t="s">
        <v>42</v>
      </c>
      <c r="F51" s="5" t="s">
        <v>13</v>
      </c>
      <c r="G51" s="24">
        <v>-8.7282807799999809</v>
      </c>
      <c r="H51" s="24">
        <v>125.56721941399999</v>
      </c>
      <c r="I51" s="24">
        <v>-8.7284150409999501</v>
      </c>
      <c r="J51" s="24">
        <v>125.56655142</v>
      </c>
      <c r="K51" s="5" t="s">
        <v>6</v>
      </c>
      <c r="L51" s="9" t="s">
        <v>43</v>
      </c>
      <c r="M51" s="33">
        <v>7.5093109837999994E-2</v>
      </c>
      <c r="N51" s="11">
        <v>5</v>
      </c>
      <c r="O51" s="5" t="s">
        <v>42</v>
      </c>
      <c r="P51" s="5" t="s">
        <v>42</v>
      </c>
      <c r="Q51" s="5" t="s">
        <v>42</v>
      </c>
    </row>
    <row r="52" spans="2:17">
      <c r="B52" s="5">
        <v>46</v>
      </c>
      <c r="C52" s="7" t="s">
        <v>2109</v>
      </c>
      <c r="D52" s="5" t="s">
        <v>41</v>
      </c>
      <c r="E52" s="5" t="s">
        <v>42</v>
      </c>
      <c r="F52" s="5" t="s">
        <v>13</v>
      </c>
      <c r="G52" s="24">
        <v>-8.7290256549999299</v>
      </c>
      <c r="H52" s="24">
        <v>125.567327017</v>
      </c>
      <c r="I52" s="24">
        <v>-8.7291080439999291</v>
      </c>
      <c r="J52" s="24">
        <v>125.566696927</v>
      </c>
      <c r="K52" s="5" t="s">
        <v>6</v>
      </c>
      <c r="L52" s="9" t="s">
        <v>43</v>
      </c>
      <c r="M52" s="33">
        <v>7.0034909275699997E-2</v>
      </c>
      <c r="N52" s="11">
        <v>4</v>
      </c>
      <c r="O52" s="5" t="s">
        <v>42</v>
      </c>
      <c r="P52" s="5" t="s">
        <v>42</v>
      </c>
      <c r="Q52" s="5" t="s">
        <v>42</v>
      </c>
    </row>
    <row r="53" spans="2:17">
      <c r="B53" s="5">
        <v>47</v>
      </c>
      <c r="C53" s="7" t="s">
        <v>2110</v>
      </c>
      <c r="D53" s="5" t="s">
        <v>41</v>
      </c>
      <c r="E53" s="5" t="s">
        <v>42</v>
      </c>
      <c r="F53" s="5" t="s">
        <v>13</v>
      </c>
      <c r="G53" s="24">
        <v>-8.7296479699999701</v>
      </c>
      <c r="H53" s="24">
        <v>125.567413763</v>
      </c>
      <c r="I53" s="24">
        <v>-8.7297437619999396</v>
      </c>
      <c r="J53" s="24">
        <v>125.566770487</v>
      </c>
      <c r="K53" s="5" t="s">
        <v>45</v>
      </c>
      <c r="L53" s="9" t="s">
        <v>43</v>
      </c>
      <c r="M53" s="33">
        <v>7.1674541690700005E-2</v>
      </c>
      <c r="N53" s="11">
        <v>4</v>
      </c>
      <c r="O53" s="5" t="s">
        <v>42</v>
      </c>
      <c r="P53" s="5" t="s">
        <v>42</v>
      </c>
      <c r="Q53" s="5" t="s">
        <v>42</v>
      </c>
    </row>
    <row r="54" spans="2:17">
      <c r="B54" s="5">
        <v>48</v>
      </c>
      <c r="C54" s="7" t="s">
        <v>2111</v>
      </c>
      <c r="D54" s="5" t="s">
        <v>41</v>
      </c>
      <c r="E54" s="5" t="s">
        <v>42</v>
      </c>
      <c r="F54" s="5" t="s">
        <v>13</v>
      </c>
      <c r="G54" s="24">
        <v>-8.7237807819999507</v>
      </c>
      <c r="H54" s="24">
        <v>125.57505194399999</v>
      </c>
      <c r="I54" s="24">
        <v>-8.7205252109999396</v>
      </c>
      <c r="J54" s="24">
        <v>125.580198763</v>
      </c>
      <c r="K54" s="5" t="s">
        <v>6</v>
      </c>
      <c r="L54" s="9" t="s">
        <v>43</v>
      </c>
      <c r="M54" s="33">
        <v>0.71594372989499999</v>
      </c>
      <c r="N54" s="11">
        <v>5</v>
      </c>
      <c r="O54" s="5" t="s">
        <v>42</v>
      </c>
      <c r="P54" s="5" t="s">
        <v>42</v>
      </c>
      <c r="Q54" s="5" t="s">
        <v>42</v>
      </c>
    </row>
    <row r="56" spans="2:17">
      <c r="E56" s="8" t="s">
        <v>105</v>
      </c>
      <c r="L56" s="30"/>
      <c r="M56" s="1"/>
    </row>
    <row r="57" spans="2:17">
      <c r="C57" s="13" t="s">
        <v>106</v>
      </c>
      <c r="D57" s="14">
        <f>SUM(M6:M54)</f>
        <v>20.6393718654694</v>
      </c>
      <c r="E57" s="15">
        <f>SUM(E58:E59)</f>
        <v>1</v>
      </c>
      <c r="L57" s="30"/>
      <c r="M57" s="1"/>
    </row>
    <row r="58" spans="2:17">
      <c r="C58" s="19" t="s">
        <v>2064</v>
      </c>
      <c r="D58" s="20">
        <f>SUM(M12,M13,M26,M33,M34,M42,M53)</f>
        <v>4.0117540568237002</v>
      </c>
      <c r="E58" s="18">
        <f>D58/D57</f>
        <v>0.19437384446449901</v>
      </c>
      <c r="L58" s="30"/>
      <c r="M58" s="1"/>
    </row>
    <row r="59" spans="2:17">
      <c r="C59" s="19" t="s">
        <v>108</v>
      </c>
      <c r="D59" s="20">
        <f>D57-D58</f>
        <v>16.627617808645699</v>
      </c>
      <c r="E59" s="18">
        <f>D59/D57</f>
        <v>0.80562615553550099</v>
      </c>
      <c r="L59" s="30"/>
      <c r="M59" s="1"/>
    </row>
  </sheetData>
  <mergeCells count="17">
    <mergeCell ref="Q3:Q5"/>
    <mergeCell ref="B2:Q2"/>
    <mergeCell ref="G3:J3"/>
    <mergeCell ref="K3:N3"/>
    <mergeCell ref="G4:H4"/>
    <mergeCell ref="I4:J4"/>
    <mergeCell ref="B3:B5"/>
    <mergeCell ref="C3:C5"/>
    <mergeCell ref="D3:D5"/>
    <mergeCell ref="E3:E5"/>
    <mergeCell ref="F3:F5"/>
    <mergeCell ref="K4:K5"/>
    <mergeCell ref="L4:L5"/>
    <mergeCell ref="M4:M5"/>
    <mergeCell ref="N4:N5"/>
    <mergeCell ref="O3:O5"/>
    <mergeCell ref="P3:P5"/>
  </mergeCells>
  <printOptions horizontalCentered="1"/>
  <pageMargins left="0" right="0" top="0" bottom="0.74803149606299202" header="0.31496062992126" footer="0.31496062992126"/>
  <pageSetup paperSize="9" scale="4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2:Q50"/>
  <sheetViews>
    <sheetView showGridLines="0" view="pageBreakPreview" zoomScale="55" zoomScaleNormal="85" workbookViewId="0">
      <selection activeCell="D50" sqref="D50"/>
    </sheetView>
  </sheetViews>
  <sheetFormatPr defaultColWidth="8.81640625" defaultRowHeight="14.5"/>
  <cols>
    <col min="1" max="1" width="8.81640625" style="1"/>
    <col min="2" max="2" width="15" style="1" customWidth="1"/>
    <col min="3" max="3" width="32" style="2" customWidth="1"/>
    <col min="4" max="5" width="15.453125" style="1" customWidth="1"/>
    <col min="6" max="6" width="11.1796875" style="1" customWidth="1"/>
    <col min="7" max="7" width="13.36328125" style="1" customWidth="1"/>
    <col min="8" max="8" width="15" style="1" customWidth="1"/>
    <col min="9" max="9" width="13.36328125" style="1" customWidth="1"/>
    <col min="10" max="10" width="15" style="1" customWidth="1"/>
    <col min="11" max="11" width="12" style="1" customWidth="1"/>
    <col min="12" max="12" width="9.453125" style="1" customWidth="1"/>
    <col min="13" max="13" width="13.7265625" style="25" customWidth="1"/>
    <col min="14" max="14" width="10" style="1" customWidth="1"/>
    <col min="15" max="16" width="9.81640625" style="1" customWidth="1"/>
    <col min="17" max="17" width="24.453125" style="1" customWidth="1"/>
    <col min="18" max="16384" width="8.81640625" style="1"/>
  </cols>
  <sheetData>
    <row r="2" spans="2:17" ht="18.5">
      <c r="B2" s="68" t="s">
        <v>22</v>
      </c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spans="2:17">
      <c r="B3" s="69" t="s">
        <v>23</v>
      </c>
      <c r="C3" s="69" t="s">
        <v>24</v>
      </c>
      <c r="D3" s="69" t="s">
        <v>25</v>
      </c>
      <c r="E3" s="70" t="s">
        <v>26</v>
      </c>
      <c r="F3" s="69" t="s">
        <v>0</v>
      </c>
      <c r="G3" s="69" t="s">
        <v>2065</v>
      </c>
      <c r="H3" s="69"/>
      <c r="I3" s="69"/>
      <c r="J3" s="69"/>
      <c r="K3" s="69" t="s">
        <v>28</v>
      </c>
      <c r="L3" s="69"/>
      <c r="M3" s="69"/>
      <c r="N3" s="69"/>
      <c r="O3" s="69" t="s">
        <v>29</v>
      </c>
      <c r="P3" s="70" t="s">
        <v>30</v>
      </c>
      <c r="Q3" s="69" t="s">
        <v>31</v>
      </c>
    </row>
    <row r="4" spans="2:17">
      <c r="B4" s="69"/>
      <c r="C4" s="69"/>
      <c r="D4" s="69"/>
      <c r="E4" s="71"/>
      <c r="F4" s="69"/>
      <c r="G4" s="69" t="s">
        <v>32</v>
      </c>
      <c r="H4" s="69"/>
      <c r="I4" s="69" t="s">
        <v>33</v>
      </c>
      <c r="J4" s="69"/>
      <c r="K4" s="69" t="s">
        <v>34</v>
      </c>
      <c r="L4" s="70" t="s">
        <v>35</v>
      </c>
      <c r="M4" s="84" t="s">
        <v>36</v>
      </c>
      <c r="N4" s="69" t="s">
        <v>37</v>
      </c>
      <c r="O4" s="69"/>
      <c r="P4" s="71"/>
      <c r="Q4" s="69"/>
    </row>
    <row r="5" spans="2:17">
      <c r="B5" s="69"/>
      <c r="C5" s="69"/>
      <c r="D5" s="69"/>
      <c r="E5" s="72"/>
      <c r="F5" s="69"/>
      <c r="G5" s="4" t="s">
        <v>38</v>
      </c>
      <c r="H5" s="4" t="s">
        <v>39</v>
      </c>
      <c r="I5" s="4" t="s">
        <v>38</v>
      </c>
      <c r="J5" s="4" t="s">
        <v>39</v>
      </c>
      <c r="K5" s="69"/>
      <c r="L5" s="72"/>
      <c r="M5" s="84"/>
      <c r="N5" s="69"/>
      <c r="O5" s="69"/>
      <c r="P5" s="72"/>
      <c r="Q5" s="69"/>
    </row>
    <row r="6" spans="2:17">
      <c r="B6" s="5">
        <v>1</v>
      </c>
      <c r="C6" s="6" t="s">
        <v>2029</v>
      </c>
      <c r="D6" s="5" t="s">
        <v>41</v>
      </c>
      <c r="E6" s="5" t="s">
        <v>42</v>
      </c>
      <c r="F6" s="5" t="s">
        <v>14</v>
      </c>
      <c r="G6" s="26">
        <v>-8.5391362239999999</v>
      </c>
      <c r="H6" s="26">
        <v>126.175872291</v>
      </c>
      <c r="I6" s="26">
        <v>-8.5664312470000006</v>
      </c>
      <c r="J6" s="26">
        <v>126.169436456</v>
      </c>
      <c r="K6" s="5" t="s">
        <v>110</v>
      </c>
      <c r="L6" s="9" t="s">
        <v>111</v>
      </c>
      <c r="M6" s="10">
        <v>3.3362378000000001</v>
      </c>
      <c r="N6" s="11">
        <v>4</v>
      </c>
      <c r="O6" s="5" t="s">
        <v>42</v>
      </c>
      <c r="P6" s="5" t="s">
        <v>42</v>
      </c>
      <c r="Q6" s="5" t="s">
        <v>42</v>
      </c>
    </row>
    <row r="7" spans="2:17">
      <c r="B7" s="5">
        <v>2</v>
      </c>
      <c r="C7" s="6" t="s">
        <v>2030</v>
      </c>
      <c r="D7" s="5" t="s">
        <v>41</v>
      </c>
      <c r="E7" s="5" t="s">
        <v>42</v>
      </c>
      <c r="F7" s="5" t="s">
        <v>14</v>
      </c>
      <c r="G7" s="26">
        <v>-8.5381556490000001</v>
      </c>
      <c r="H7" s="26">
        <v>126.164217859</v>
      </c>
      <c r="I7" s="26">
        <v>-8.5372967370000001</v>
      </c>
      <c r="J7" s="26">
        <v>126.163616944</v>
      </c>
      <c r="K7" s="5" t="s">
        <v>110</v>
      </c>
      <c r="L7" s="9" t="s">
        <v>111</v>
      </c>
      <c r="M7" s="10">
        <v>0.13693610000000001</v>
      </c>
      <c r="N7" s="11">
        <v>4</v>
      </c>
      <c r="O7" s="5" t="s">
        <v>42</v>
      </c>
      <c r="P7" s="5" t="s">
        <v>42</v>
      </c>
      <c r="Q7" s="5" t="s">
        <v>42</v>
      </c>
    </row>
    <row r="8" spans="2:17">
      <c r="B8" s="5">
        <v>3</v>
      </c>
      <c r="C8" s="6" t="s">
        <v>2112</v>
      </c>
      <c r="D8" s="5" t="s">
        <v>41</v>
      </c>
      <c r="E8" s="5" t="s">
        <v>42</v>
      </c>
      <c r="F8" s="5" t="s">
        <v>14</v>
      </c>
      <c r="G8" s="26">
        <v>-8.5382182039999996</v>
      </c>
      <c r="H8" s="26">
        <v>126.1632168</v>
      </c>
      <c r="I8" s="26">
        <v>-8.5004283160000007</v>
      </c>
      <c r="J8" s="26">
        <v>126.15708600000001</v>
      </c>
      <c r="K8" s="5" t="s">
        <v>110</v>
      </c>
      <c r="L8" s="9" t="s">
        <v>111</v>
      </c>
      <c r="M8" s="10">
        <v>4.6598559000000002</v>
      </c>
      <c r="N8" s="11">
        <v>5</v>
      </c>
      <c r="O8" s="5" t="s">
        <v>42</v>
      </c>
      <c r="P8" s="5" t="s">
        <v>42</v>
      </c>
      <c r="Q8" s="5" t="s">
        <v>42</v>
      </c>
    </row>
    <row r="9" spans="2:17">
      <c r="B9" s="5">
        <v>4</v>
      </c>
      <c r="C9" s="6" t="s">
        <v>2113</v>
      </c>
      <c r="D9" s="5" t="s">
        <v>41</v>
      </c>
      <c r="E9" s="5" t="s">
        <v>42</v>
      </c>
      <c r="F9" s="5" t="s">
        <v>14</v>
      </c>
      <c r="G9" s="26">
        <v>-8.5237361430000007</v>
      </c>
      <c r="H9" s="26">
        <v>126.1621987</v>
      </c>
      <c r="I9" s="26">
        <v>-8.5204995970000006</v>
      </c>
      <c r="J9" s="26">
        <v>126.1639009</v>
      </c>
      <c r="K9" s="5" t="s">
        <v>110</v>
      </c>
      <c r="L9" s="9" t="s">
        <v>111</v>
      </c>
      <c r="M9" s="10">
        <v>0.4132691</v>
      </c>
      <c r="N9" s="11">
        <v>5</v>
      </c>
      <c r="O9" s="5" t="s">
        <v>42</v>
      </c>
      <c r="P9" s="5" t="s">
        <v>42</v>
      </c>
      <c r="Q9" s="5" t="s">
        <v>42</v>
      </c>
    </row>
    <row r="10" spans="2:17">
      <c r="B10" s="5">
        <v>5</v>
      </c>
      <c r="C10" s="6" t="s">
        <v>2027</v>
      </c>
      <c r="D10" s="5" t="s">
        <v>41</v>
      </c>
      <c r="E10" s="5" t="s">
        <v>42</v>
      </c>
      <c r="F10" s="5" t="s">
        <v>14</v>
      </c>
      <c r="G10" s="26">
        <v>-8.5328851910000001</v>
      </c>
      <c r="H10" s="26">
        <v>126.1644493</v>
      </c>
      <c r="I10" s="26">
        <v>-8.5336309589999999</v>
      </c>
      <c r="J10" s="26">
        <v>126.15767150000001</v>
      </c>
      <c r="K10" s="5" t="s">
        <v>110</v>
      </c>
      <c r="L10" s="9" t="s">
        <v>111</v>
      </c>
      <c r="M10" s="10">
        <v>0.87390590000000001</v>
      </c>
      <c r="N10" s="11">
        <v>5</v>
      </c>
      <c r="O10" s="5" t="s">
        <v>42</v>
      </c>
      <c r="P10" s="5" t="s">
        <v>42</v>
      </c>
      <c r="Q10" s="5" t="s">
        <v>42</v>
      </c>
    </row>
    <row r="11" spans="2:17">
      <c r="B11" s="5">
        <v>6</v>
      </c>
      <c r="C11" s="6" t="s">
        <v>2028</v>
      </c>
      <c r="D11" s="5" t="s">
        <v>41</v>
      </c>
      <c r="E11" s="5" t="s">
        <v>42</v>
      </c>
      <c r="F11" s="5" t="s">
        <v>14</v>
      </c>
      <c r="G11" s="26">
        <v>-8.5382385070000009</v>
      </c>
      <c r="H11" s="26">
        <v>126.16451240000001</v>
      </c>
      <c r="I11" s="26">
        <v>-8.5423047739999998</v>
      </c>
      <c r="J11" s="26">
        <v>126.1614857</v>
      </c>
      <c r="K11" s="5" t="s">
        <v>110</v>
      </c>
      <c r="L11" s="9" t="s">
        <v>111</v>
      </c>
      <c r="M11" s="10">
        <v>0.69890300000000005</v>
      </c>
      <c r="N11" s="11">
        <v>5</v>
      </c>
      <c r="O11" s="5" t="s">
        <v>42</v>
      </c>
      <c r="P11" s="5" t="s">
        <v>42</v>
      </c>
      <c r="Q11" s="5" t="s">
        <v>42</v>
      </c>
    </row>
    <row r="12" spans="2:17">
      <c r="B12" s="5">
        <v>7</v>
      </c>
      <c r="C12" s="6" t="s">
        <v>2114</v>
      </c>
      <c r="D12" s="5" t="s">
        <v>41</v>
      </c>
      <c r="E12" s="5" t="s">
        <v>42</v>
      </c>
      <c r="F12" s="5" t="s">
        <v>14</v>
      </c>
      <c r="G12" s="26">
        <v>-8.5188127700000003</v>
      </c>
      <c r="H12" s="26">
        <v>126.041793541999</v>
      </c>
      <c r="I12" s="26">
        <v>-8.5096010159999995</v>
      </c>
      <c r="J12" s="26">
        <v>126.012976673</v>
      </c>
      <c r="K12" s="5" t="s">
        <v>6</v>
      </c>
      <c r="L12" s="9" t="s">
        <v>43</v>
      </c>
      <c r="M12" s="10">
        <v>4.2143331000000002</v>
      </c>
      <c r="N12" s="11">
        <v>4.2</v>
      </c>
      <c r="O12" s="5" t="s">
        <v>42</v>
      </c>
      <c r="P12" s="5" t="s">
        <v>42</v>
      </c>
      <c r="Q12" s="5" t="s">
        <v>42</v>
      </c>
    </row>
    <row r="13" spans="2:17">
      <c r="B13" s="5">
        <v>8</v>
      </c>
      <c r="C13" s="6" t="s">
        <v>2115</v>
      </c>
      <c r="D13" s="5" t="s">
        <v>41</v>
      </c>
      <c r="E13" s="5" t="s">
        <v>42</v>
      </c>
      <c r="F13" s="5" t="s">
        <v>14</v>
      </c>
      <c r="G13" s="26">
        <v>-8.5187845430000007</v>
      </c>
      <c r="H13" s="26">
        <v>126.041603567</v>
      </c>
      <c r="I13" s="26">
        <v>-8.5181891669999903</v>
      </c>
      <c r="J13" s="26">
        <v>126.007314343</v>
      </c>
      <c r="K13" s="5" t="s">
        <v>110</v>
      </c>
      <c r="L13" s="9" t="s">
        <v>111</v>
      </c>
      <c r="M13" s="10">
        <v>4.5357665999999996</v>
      </c>
      <c r="N13" s="11">
        <v>5.9</v>
      </c>
      <c r="O13" s="5" t="s">
        <v>42</v>
      </c>
      <c r="P13" s="5" t="s">
        <v>42</v>
      </c>
      <c r="Q13" s="5" t="s">
        <v>42</v>
      </c>
    </row>
    <row r="14" spans="2:17">
      <c r="B14" s="5">
        <v>9</v>
      </c>
      <c r="C14" s="6" t="s">
        <v>2116</v>
      </c>
      <c r="D14" s="5" t="s">
        <v>41</v>
      </c>
      <c r="E14" s="5" t="s">
        <v>42</v>
      </c>
      <c r="F14" s="5" t="s">
        <v>14</v>
      </c>
      <c r="G14" s="26">
        <v>-8.5138475529999997</v>
      </c>
      <c r="H14" s="26">
        <v>126.028849404</v>
      </c>
      <c r="I14" s="26">
        <v>-8.5127002039999997</v>
      </c>
      <c r="J14" s="26">
        <v>126.036841870999</v>
      </c>
      <c r="K14" s="5" t="s">
        <v>6</v>
      </c>
      <c r="L14" s="9" t="s">
        <v>43</v>
      </c>
      <c r="M14" s="10">
        <v>0.89595150000000001</v>
      </c>
      <c r="N14" s="11">
        <v>6</v>
      </c>
      <c r="O14" s="5" t="s">
        <v>42</v>
      </c>
      <c r="P14" s="5" t="s">
        <v>42</v>
      </c>
      <c r="Q14" s="5" t="s">
        <v>42</v>
      </c>
    </row>
    <row r="15" spans="2:17">
      <c r="B15" s="5">
        <v>10</v>
      </c>
      <c r="C15" s="6" t="s">
        <v>2117</v>
      </c>
      <c r="D15" s="5" t="s">
        <v>41</v>
      </c>
      <c r="E15" s="5" t="s">
        <v>42</v>
      </c>
      <c r="F15" s="5" t="s">
        <v>14</v>
      </c>
      <c r="G15" s="26">
        <v>-8.5137617169999995</v>
      </c>
      <c r="H15" s="26">
        <v>126.028972710999</v>
      </c>
      <c r="I15" s="26">
        <v>-8.5127908160000008</v>
      </c>
      <c r="J15" s="26">
        <v>126.029330907</v>
      </c>
      <c r="K15" s="5" t="s">
        <v>6</v>
      </c>
      <c r="L15" s="9" t="s">
        <v>43</v>
      </c>
      <c r="M15" s="10">
        <v>0.11609650000000001</v>
      </c>
      <c r="N15" s="11">
        <v>6</v>
      </c>
      <c r="O15" s="5" t="s">
        <v>42</v>
      </c>
      <c r="P15" s="5" t="s">
        <v>42</v>
      </c>
      <c r="Q15" s="5" t="s">
        <v>42</v>
      </c>
    </row>
    <row r="16" spans="2:17">
      <c r="B16" s="5">
        <v>11</v>
      </c>
      <c r="C16" s="6" t="s">
        <v>2118</v>
      </c>
      <c r="D16" s="5" t="s">
        <v>41</v>
      </c>
      <c r="E16" s="5" t="s">
        <v>42</v>
      </c>
      <c r="F16" s="5" t="s">
        <v>14</v>
      </c>
      <c r="G16" s="26">
        <v>-8.5138541120000006</v>
      </c>
      <c r="H16" s="26">
        <v>126.028863508</v>
      </c>
      <c r="I16" s="26">
        <v>-8.519148822</v>
      </c>
      <c r="J16" s="26">
        <v>126.024882436</v>
      </c>
      <c r="K16" s="5" t="s">
        <v>6</v>
      </c>
      <c r="L16" s="9" t="s">
        <v>43</v>
      </c>
      <c r="M16" s="10">
        <v>0.80969009999999997</v>
      </c>
      <c r="N16" s="11">
        <v>6</v>
      </c>
      <c r="O16" s="5" t="s">
        <v>42</v>
      </c>
      <c r="P16" s="5" t="s">
        <v>42</v>
      </c>
      <c r="Q16" s="5" t="s">
        <v>42</v>
      </c>
    </row>
    <row r="17" spans="2:17">
      <c r="B17" s="5">
        <v>12</v>
      </c>
      <c r="C17" s="6" t="s">
        <v>2031</v>
      </c>
      <c r="D17" s="5" t="s">
        <v>41</v>
      </c>
      <c r="E17" s="5" t="s">
        <v>42</v>
      </c>
      <c r="F17" s="5" t="s">
        <v>14</v>
      </c>
      <c r="G17" s="26">
        <v>-8.512616285</v>
      </c>
      <c r="H17" s="26">
        <v>126.023722584</v>
      </c>
      <c r="I17" s="26">
        <v>-8.514750459</v>
      </c>
      <c r="J17" s="26">
        <v>126.02226317500001</v>
      </c>
      <c r="K17" s="5" t="s">
        <v>6</v>
      </c>
      <c r="L17" s="9" t="s">
        <v>43</v>
      </c>
      <c r="M17" s="10">
        <v>0.29483310000000001</v>
      </c>
      <c r="N17" s="11">
        <v>3</v>
      </c>
      <c r="O17" s="5" t="s">
        <v>42</v>
      </c>
      <c r="P17" s="5" t="s">
        <v>42</v>
      </c>
      <c r="Q17" s="5" t="s">
        <v>42</v>
      </c>
    </row>
    <row r="18" spans="2:17">
      <c r="B18" s="5">
        <v>13</v>
      </c>
      <c r="C18" s="6" t="s">
        <v>2119</v>
      </c>
      <c r="D18" s="5" t="s">
        <v>41</v>
      </c>
      <c r="E18" s="5" t="s">
        <v>42</v>
      </c>
      <c r="F18" s="5" t="s">
        <v>14</v>
      </c>
      <c r="G18" s="26">
        <v>-8.5128194730000004</v>
      </c>
      <c r="H18" s="26">
        <v>126.021963356</v>
      </c>
      <c r="I18" s="26">
        <v>-8.5119883759999997</v>
      </c>
      <c r="J18" s="26">
        <v>126.022096615</v>
      </c>
      <c r="K18" s="5" t="s">
        <v>6</v>
      </c>
      <c r="L18" s="9" t="s">
        <v>43</v>
      </c>
      <c r="M18" s="10">
        <v>9.3195E-2</v>
      </c>
      <c r="N18" s="11">
        <v>3</v>
      </c>
      <c r="O18" s="5" t="s">
        <v>42</v>
      </c>
      <c r="P18" s="5" t="s">
        <v>42</v>
      </c>
      <c r="Q18" s="5" t="s">
        <v>42</v>
      </c>
    </row>
    <row r="19" spans="2:17">
      <c r="B19" s="5">
        <v>14</v>
      </c>
      <c r="C19" s="6" t="s">
        <v>2120</v>
      </c>
      <c r="D19" s="5" t="s">
        <v>41</v>
      </c>
      <c r="E19" s="5" t="s">
        <v>42</v>
      </c>
      <c r="F19" s="5" t="s">
        <v>14</v>
      </c>
      <c r="G19" s="26">
        <v>-8.5128590469999903</v>
      </c>
      <c r="H19" s="26">
        <v>126.021367961</v>
      </c>
      <c r="I19" s="26">
        <v>-8.5137352180000008</v>
      </c>
      <c r="J19" s="26">
        <v>126.023091417</v>
      </c>
      <c r="K19" s="5" t="s">
        <v>6</v>
      </c>
      <c r="L19" s="9" t="s">
        <v>43</v>
      </c>
      <c r="M19" s="10">
        <v>0.33213199999999998</v>
      </c>
      <c r="N19" s="11">
        <v>3</v>
      </c>
      <c r="O19" s="5" t="s">
        <v>42</v>
      </c>
      <c r="P19" s="5" t="s">
        <v>42</v>
      </c>
      <c r="Q19" s="5" t="s">
        <v>42</v>
      </c>
    </row>
    <row r="20" spans="2:17">
      <c r="B20" s="5">
        <v>15</v>
      </c>
      <c r="C20" s="6" t="s">
        <v>2121</v>
      </c>
      <c r="D20" s="5" t="s">
        <v>41</v>
      </c>
      <c r="E20" s="5" t="s">
        <v>42</v>
      </c>
      <c r="F20" s="5" t="s">
        <v>14</v>
      </c>
      <c r="G20" s="26">
        <v>-8.512818888</v>
      </c>
      <c r="H20" s="26">
        <v>126.02094390400001</v>
      </c>
      <c r="I20" s="26">
        <v>-8.5133958199999995</v>
      </c>
      <c r="J20" s="26">
        <v>126.020739603</v>
      </c>
      <c r="K20" s="5" t="s">
        <v>6</v>
      </c>
      <c r="L20" s="9" t="s">
        <v>43</v>
      </c>
      <c r="M20" s="10">
        <v>7.7042299999999994E-2</v>
      </c>
      <c r="N20" s="11">
        <v>3</v>
      </c>
      <c r="O20" s="5" t="s">
        <v>42</v>
      </c>
      <c r="P20" s="5" t="s">
        <v>42</v>
      </c>
      <c r="Q20" s="5" t="s">
        <v>42</v>
      </c>
    </row>
    <row r="21" spans="2:17">
      <c r="B21" s="5">
        <v>16</v>
      </c>
      <c r="C21" s="6" t="s">
        <v>2122</v>
      </c>
      <c r="D21" s="5" t="s">
        <v>41</v>
      </c>
      <c r="E21" s="5" t="s">
        <v>42</v>
      </c>
      <c r="F21" s="5" t="s">
        <v>14</v>
      </c>
      <c r="G21" s="26">
        <v>-8.5125751879999996</v>
      </c>
      <c r="H21" s="26">
        <v>126.0200672</v>
      </c>
      <c r="I21" s="26">
        <v>-8.5115035250000002</v>
      </c>
      <c r="J21" s="26">
        <v>126.0203267</v>
      </c>
      <c r="K21" s="5" t="s">
        <v>110</v>
      </c>
      <c r="L21" s="9" t="s">
        <v>111</v>
      </c>
      <c r="M21" s="10">
        <v>0.1220743</v>
      </c>
      <c r="N21" s="11">
        <v>5.5</v>
      </c>
      <c r="O21" s="5" t="s">
        <v>42</v>
      </c>
      <c r="P21" s="5" t="s">
        <v>42</v>
      </c>
      <c r="Q21" s="5" t="s">
        <v>42</v>
      </c>
    </row>
    <row r="22" spans="2:17">
      <c r="B22" s="5">
        <v>17</v>
      </c>
      <c r="C22" s="6" t="s">
        <v>2123</v>
      </c>
      <c r="D22" s="5" t="s">
        <v>41</v>
      </c>
      <c r="E22" s="5" t="s">
        <v>42</v>
      </c>
      <c r="F22" s="5" t="s">
        <v>14</v>
      </c>
      <c r="G22" s="26">
        <v>-8.5125782159999996</v>
      </c>
      <c r="H22" s="26">
        <v>126.02006780000001</v>
      </c>
      <c r="I22" s="26">
        <v>-8.5169996959999903</v>
      </c>
      <c r="J22" s="26">
        <v>126.018934599999</v>
      </c>
      <c r="K22" s="5" t="s">
        <v>110</v>
      </c>
      <c r="L22" s="9" t="s">
        <v>111</v>
      </c>
      <c r="M22" s="10">
        <v>0.50523499999999999</v>
      </c>
      <c r="N22" s="11">
        <v>5.5</v>
      </c>
      <c r="O22" s="5" t="s">
        <v>42</v>
      </c>
      <c r="P22" s="5" t="s">
        <v>42</v>
      </c>
      <c r="Q22" s="5" t="s">
        <v>42</v>
      </c>
    </row>
    <row r="23" spans="2:17">
      <c r="B23" s="5">
        <v>18</v>
      </c>
      <c r="C23" s="6" t="s">
        <v>2032</v>
      </c>
      <c r="D23" s="5" t="s">
        <v>41</v>
      </c>
      <c r="E23" s="5" t="s">
        <v>42</v>
      </c>
      <c r="F23" s="5" t="s">
        <v>14</v>
      </c>
      <c r="G23" s="26">
        <v>-8.5122709210000007</v>
      </c>
      <c r="H23" s="26">
        <v>126.0190068</v>
      </c>
      <c r="I23" s="26">
        <v>-8.5139095269999903</v>
      </c>
      <c r="J23" s="26">
        <v>126.0185372</v>
      </c>
      <c r="K23" s="5" t="s">
        <v>1935</v>
      </c>
      <c r="L23" s="9" t="s">
        <v>111</v>
      </c>
      <c r="M23" s="10">
        <v>0.18865899999999999</v>
      </c>
      <c r="N23" s="11">
        <v>4.5</v>
      </c>
      <c r="O23" s="5" t="s">
        <v>42</v>
      </c>
      <c r="P23" s="5" t="s">
        <v>42</v>
      </c>
      <c r="Q23" s="5" t="s">
        <v>42</v>
      </c>
    </row>
    <row r="24" spans="2:17">
      <c r="B24" s="5">
        <v>19</v>
      </c>
      <c r="C24" s="6" t="s">
        <v>2124</v>
      </c>
      <c r="D24" s="5" t="s">
        <v>41</v>
      </c>
      <c r="E24" s="5" t="s">
        <v>42</v>
      </c>
      <c r="F24" s="5" t="s">
        <v>14</v>
      </c>
      <c r="G24" s="26">
        <v>-8.5113349229999997</v>
      </c>
      <c r="H24" s="26">
        <v>126.0170974</v>
      </c>
      <c r="I24" s="26">
        <v>-8.5125592109999904</v>
      </c>
      <c r="J24" s="26">
        <v>126.0166734</v>
      </c>
      <c r="K24" s="5" t="s">
        <v>110</v>
      </c>
      <c r="L24" s="9" t="s">
        <v>111</v>
      </c>
      <c r="M24" s="10">
        <v>0.14348730000000001</v>
      </c>
      <c r="N24" s="11">
        <v>5</v>
      </c>
      <c r="O24" s="5" t="s">
        <v>42</v>
      </c>
      <c r="P24" s="5" t="s">
        <v>42</v>
      </c>
      <c r="Q24" s="5" t="s">
        <v>42</v>
      </c>
    </row>
    <row r="25" spans="2:17">
      <c r="B25" s="5">
        <v>20</v>
      </c>
      <c r="C25" s="6" t="s">
        <v>2125</v>
      </c>
      <c r="D25" s="5" t="s">
        <v>41</v>
      </c>
      <c r="E25" s="5" t="s">
        <v>42</v>
      </c>
      <c r="F25" s="5" t="s">
        <v>14</v>
      </c>
      <c r="G25" s="26">
        <v>-8.5107166579999998</v>
      </c>
      <c r="H25" s="26">
        <v>126.0157746</v>
      </c>
      <c r="I25" s="26">
        <v>-8.5118358529999902</v>
      </c>
      <c r="J25" s="26">
        <v>126.0151123</v>
      </c>
      <c r="K25" s="5" t="s">
        <v>110</v>
      </c>
      <c r="L25" s="9" t="s">
        <v>111</v>
      </c>
      <c r="M25" s="10">
        <v>0.14380490000000001</v>
      </c>
      <c r="N25" s="11">
        <v>4.5</v>
      </c>
      <c r="O25" s="5" t="s">
        <v>42</v>
      </c>
      <c r="P25" s="5" t="s">
        <v>42</v>
      </c>
      <c r="Q25" s="5" t="s">
        <v>42</v>
      </c>
    </row>
    <row r="26" spans="2:17">
      <c r="B26" s="5">
        <v>21</v>
      </c>
      <c r="C26" s="6" t="s">
        <v>2126</v>
      </c>
      <c r="D26" s="5" t="s">
        <v>41</v>
      </c>
      <c r="E26" s="5" t="s">
        <v>42</v>
      </c>
      <c r="F26" s="5" t="s">
        <v>14</v>
      </c>
      <c r="G26" s="26">
        <v>-8.5103759609999905</v>
      </c>
      <c r="H26" s="26">
        <v>126.01488280300001</v>
      </c>
      <c r="I26" s="26">
        <v>-8.5094689920000004</v>
      </c>
      <c r="J26" s="26">
        <v>126.015355554</v>
      </c>
      <c r="K26" s="5" t="s">
        <v>110</v>
      </c>
      <c r="L26" s="9" t="s">
        <v>111</v>
      </c>
      <c r="M26" s="10">
        <v>0.1131342</v>
      </c>
      <c r="N26" s="11">
        <v>6.5</v>
      </c>
      <c r="O26" s="5" t="s">
        <v>42</v>
      </c>
      <c r="P26" s="5" t="s">
        <v>42</v>
      </c>
      <c r="Q26" s="5" t="s">
        <v>42</v>
      </c>
    </row>
    <row r="27" spans="2:17">
      <c r="B27" s="5">
        <v>22</v>
      </c>
      <c r="C27" s="6" t="s">
        <v>2127</v>
      </c>
      <c r="D27" s="5" t="s">
        <v>41</v>
      </c>
      <c r="E27" s="5" t="s">
        <v>42</v>
      </c>
      <c r="F27" s="5" t="s">
        <v>14</v>
      </c>
      <c r="G27" s="26">
        <v>-8.5100672339999903</v>
      </c>
      <c r="H27" s="26">
        <v>126.01409870000001</v>
      </c>
      <c r="I27" s="26">
        <v>-8.5091041569999906</v>
      </c>
      <c r="J27" s="26">
        <v>126.0145904</v>
      </c>
      <c r="K27" s="5" t="s">
        <v>110</v>
      </c>
      <c r="L27" s="9" t="s">
        <v>111</v>
      </c>
      <c r="M27" s="10">
        <v>0.1196026</v>
      </c>
      <c r="N27" s="11">
        <v>6.5</v>
      </c>
      <c r="O27" s="5" t="s">
        <v>42</v>
      </c>
      <c r="P27" s="5" t="s">
        <v>42</v>
      </c>
      <c r="Q27" s="5" t="s">
        <v>42</v>
      </c>
    </row>
    <row r="28" spans="2:17">
      <c r="B28" s="5">
        <v>23</v>
      </c>
      <c r="C28" s="6" t="s">
        <v>2128</v>
      </c>
      <c r="D28" s="5" t="s">
        <v>41</v>
      </c>
      <c r="E28" s="5" t="s">
        <v>42</v>
      </c>
      <c r="F28" s="5" t="s">
        <v>14</v>
      </c>
      <c r="G28" s="26">
        <v>-8.5112159070000004</v>
      </c>
      <c r="H28" s="26">
        <v>126.01366950000001</v>
      </c>
      <c r="I28" s="26">
        <v>-8.5100676849999903</v>
      </c>
      <c r="J28" s="26">
        <v>126.0140983</v>
      </c>
      <c r="K28" s="5" t="s">
        <v>110</v>
      </c>
      <c r="L28" s="9" t="s">
        <v>111</v>
      </c>
      <c r="M28" s="10">
        <v>0.1356221</v>
      </c>
      <c r="N28" s="11">
        <v>6.5</v>
      </c>
      <c r="O28" s="5" t="s">
        <v>42</v>
      </c>
      <c r="P28" s="5" t="s">
        <v>42</v>
      </c>
      <c r="Q28" s="5" t="s">
        <v>42</v>
      </c>
    </row>
    <row r="29" spans="2:17">
      <c r="B29" s="5">
        <v>24</v>
      </c>
      <c r="C29" s="6" t="s">
        <v>2129</v>
      </c>
      <c r="D29" s="5" t="s">
        <v>41</v>
      </c>
      <c r="E29" s="5" t="s">
        <v>42</v>
      </c>
      <c r="F29" s="5" t="s">
        <v>14</v>
      </c>
      <c r="G29" s="26">
        <v>-8.5098001589999903</v>
      </c>
      <c r="H29" s="26">
        <v>126.0134321</v>
      </c>
      <c r="I29" s="26">
        <v>-8.5087279349999996</v>
      </c>
      <c r="J29" s="26">
        <v>126.0140213</v>
      </c>
      <c r="K29" s="5" t="s">
        <v>110</v>
      </c>
      <c r="L29" s="9" t="s">
        <v>111</v>
      </c>
      <c r="M29" s="10">
        <v>0.1353087</v>
      </c>
      <c r="N29" s="11">
        <v>5</v>
      </c>
      <c r="O29" s="5" t="s">
        <v>42</v>
      </c>
      <c r="P29" s="5" t="s">
        <v>42</v>
      </c>
      <c r="Q29" s="5" t="s">
        <v>2130</v>
      </c>
    </row>
    <row r="30" spans="2:17">
      <c r="B30" s="5">
        <v>25</v>
      </c>
      <c r="C30" s="6" t="s">
        <v>2131</v>
      </c>
      <c r="D30" s="5" t="s">
        <v>41</v>
      </c>
      <c r="E30" s="5" t="s">
        <v>42</v>
      </c>
      <c r="F30" s="5" t="s">
        <v>14</v>
      </c>
      <c r="G30" s="26">
        <v>-8.5097999939999998</v>
      </c>
      <c r="H30" s="26">
        <v>126.01343110000001</v>
      </c>
      <c r="I30" s="26">
        <v>-8.5106846699999998</v>
      </c>
      <c r="J30" s="26">
        <v>126.0129258</v>
      </c>
      <c r="K30" s="5" t="s">
        <v>110</v>
      </c>
      <c r="L30" s="9" t="s">
        <v>111</v>
      </c>
      <c r="M30" s="10">
        <v>0.11270719999999999</v>
      </c>
      <c r="N30" s="11">
        <v>5</v>
      </c>
      <c r="O30" s="5" t="s">
        <v>42</v>
      </c>
      <c r="P30" s="5" t="s">
        <v>42</v>
      </c>
      <c r="Q30" s="5" t="s">
        <v>42</v>
      </c>
    </row>
    <row r="31" spans="2:17">
      <c r="B31" s="5">
        <v>26</v>
      </c>
      <c r="C31" s="6" t="s">
        <v>2132</v>
      </c>
      <c r="D31" s="5" t="s">
        <v>41</v>
      </c>
      <c r="E31" s="5" t="s">
        <v>42</v>
      </c>
      <c r="F31" s="5" t="s">
        <v>14</v>
      </c>
      <c r="G31" s="26">
        <v>-8.5085985149999903</v>
      </c>
      <c r="H31" s="26">
        <v>126.0138513</v>
      </c>
      <c r="I31" s="26">
        <v>-8.5053043979999998</v>
      </c>
      <c r="J31" s="26">
        <v>126.0114263</v>
      </c>
      <c r="K31" s="5" t="s">
        <v>6</v>
      </c>
      <c r="L31" s="9" t="s">
        <v>43</v>
      </c>
      <c r="M31" s="10">
        <v>0.45705839999999998</v>
      </c>
      <c r="N31" s="11">
        <v>5</v>
      </c>
      <c r="O31" s="5" t="s">
        <v>42</v>
      </c>
      <c r="P31" s="5" t="s">
        <v>42</v>
      </c>
      <c r="Q31" s="5" t="s">
        <v>42</v>
      </c>
    </row>
    <row r="32" spans="2:17">
      <c r="B32" s="5">
        <v>27</v>
      </c>
      <c r="C32" s="7" t="s">
        <v>2133</v>
      </c>
      <c r="D32" s="5" t="s">
        <v>41</v>
      </c>
      <c r="E32" s="5" t="s">
        <v>42</v>
      </c>
      <c r="F32" s="5" t="s">
        <v>14</v>
      </c>
      <c r="G32" s="27">
        <v>-8.5103070019999905</v>
      </c>
      <c r="H32" s="27">
        <v>126.0124034</v>
      </c>
      <c r="I32" s="27">
        <v>-8.5143477660000002</v>
      </c>
      <c r="J32" s="27">
        <v>126.0196079</v>
      </c>
      <c r="K32" s="5" t="s">
        <v>110</v>
      </c>
      <c r="L32" s="9" t="s">
        <v>111</v>
      </c>
      <c r="M32" s="12">
        <v>0.92222590000000004</v>
      </c>
      <c r="N32" s="11">
        <v>7</v>
      </c>
      <c r="O32" s="5" t="s">
        <v>42</v>
      </c>
      <c r="P32" s="5" t="s">
        <v>42</v>
      </c>
      <c r="Q32" s="5" t="s">
        <v>42</v>
      </c>
    </row>
    <row r="33" spans="2:17">
      <c r="B33" s="5">
        <v>28</v>
      </c>
      <c r="C33" s="7" t="s">
        <v>2134</v>
      </c>
      <c r="D33" s="5" t="s">
        <v>41</v>
      </c>
      <c r="E33" s="5" t="s">
        <v>42</v>
      </c>
      <c r="F33" s="5" t="s">
        <v>14</v>
      </c>
      <c r="G33" s="27">
        <v>-8.5107082290000005</v>
      </c>
      <c r="H33" s="27">
        <v>126.012952299999</v>
      </c>
      <c r="I33" s="27">
        <v>-8.5121754729999903</v>
      </c>
      <c r="J33" s="27">
        <v>126.01214760000001</v>
      </c>
      <c r="K33" s="5" t="s">
        <v>110</v>
      </c>
      <c r="L33" s="9" t="s">
        <v>111</v>
      </c>
      <c r="M33" s="12">
        <v>0.18506800000000001</v>
      </c>
      <c r="N33" s="11">
        <v>6.5</v>
      </c>
      <c r="O33" s="5" t="s">
        <v>42</v>
      </c>
      <c r="P33" s="5" t="s">
        <v>42</v>
      </c>
      <c r="Q33" s="5" t="s">
        <v>42</v>
      </c>
    </row>
    <row r="34" spans="2:17">
      <c r="B34" s="5">
        <v>29</v>
      </c>
      <c r="C34" s="7" t="s">
        <v>2135</v>
      </c>
      <c r="D34" s="5" t="s">
        <v>41</v>
      </c>
      <c r="E34" s="5" t="s">
        <v>42</v>
      </c>
      <c r="F34" s="5" t="s">
        <v>14</v>
      </c>
      <c r="G34" s="27">
        <v>-8.5112174530000004</v>
      </c>
      <c r="H34" s="27">
        <v>126.0136694</v>
      </c>
      <c r="I34" s="27">
        <v>-8.5127415000000006</v>
      </c>
      <c r="J34" s="27">
        <v>126.0130047</v>
      </c>
      <c r="K34" s="5" t="s">
        <v>110</v>
      </c>
      <c r="L34" s="9" t="s">
        <v>111</v>
      </c>
      <c r="M34" s="12">
        <v>0.18490280000000001</v>
      </c>
      <c r="N34" s="11">
        <v>5.5</v>
      </c>
      <c r="O34" s="5" t="s">
        <v>42</v>
      </c>
      <c r="P34" s="5" t="s">
        <v>42</v>
      </c>
      <c r="Q34" s="5" t="s">
        <v>42</v>
      </c>
    </row>
    <row r="35" spans="2:17">
      <c r="B35" s="5">
        <v>30</v>
      </c>
      <c r="C35" s="7" t="s">
        <v>2136</v>
      </c>
      <c r="D35" s="5" t="s">
        <v>41</v>
      </c>
      <c r="E35" s="5" t="s">
        <v>42</v>
      </c>
      <c r="F35" s="5" t="s">
        <v>14</v>
      </c>
      <c r="G35" s="27">
        <v>-8.5117365039999999</v>
      </c>
      <c r="H35" s="27">
        <v>126.014922</v>
      </c>
      <c r="I35" s="27">
        <v>-8.5134663049999997</v>
      </c>
      <c r="J35" s="27">
        <v>126.014718599999</v>
      </c>
      <c r="K35" s="5" t="s">
        <v>110</v>
      </c>
      <c r="L35" s="9" t="s">
        <v>111</v>
      </c>
      <c r="M35" s="12">
        <v>0.24634780000000001</v>
      </c>
      <c r="N35" s="11">
        <v>6.5</v>
      </c>
      <c r="O35" s="5" t="s">
        <v>42</v>
      </c>
      <c r="P35" s="5" t="s">
        <v>42</v>
      </c>
      <c r="Q35" s="5" t="s">
        <v>42</v>
      </c>
    </row>
    <row r="36" spans="2:17">
      <c r="B36" s="5">
        <v>31</v>
      </c>
      <c r="C36" s="7" t="s">
        <v>2137</v>
      </c>
      <c r="D36" s="5" t="s">
        <v>41</v>
      </c>
      <c r="E36" s="5" t="s">
        <v>42</v>
      </c>
      <c r="F36" s="5" t="s">
        <v>14</v>
      </c>
      <c r="G36" s="27">
        <v>-8.5120338649999905</v>
      </c>
      <c r="H36" s="27">
        <v>126.01548940000001</v>
      </c>
      <c r="I36" s="27">
        <v>-8.5141704859999905</v>
      </c>
      <c r="J36" s="27">
        <v>126.0142981</v>
      </c>
      <c r="K36" s="5" t="s">
        <v>110</v>
      </c>
      <c r="L36" s="9" t="s">
        <v>111</v>
      </c>
      <c r="M36" s="12">
        <v>0.27060260000000003</v>
      </c>
      <c r="N36" s="11">
        <v>7</v>
      </c>
      <c r="O36" s="5" t="s">
        <v>42</v>
      </c>
      <c r="P36" s="5" t="s">
        <v>42</v>
      </c>
      <c r="Q36" s="5" t="s">
        <v>42</v>
      </c>
    </row>
    <row r="37" spans="2:17">
      <c r="B37" s="5">
        <v>32</v>
      </c>
      <c r="C37" s="7" t="s">
        <v>2138</v>
      </c>
      <c r="D37" s="5" t="s">
        <v>41</v>
      </c>
      <c r="E37" s="5" t="s">
        <v>42</v>
      </c>
      <c r="F37" s="5" t="s">
        <v>14</v>
      </c>
      <c r="G37" s="27">
        <v>-8.5103934760000008</v>
      </c>
      <c r="H37" s="27">
        <v>126.0113101</v>
      </c>
      <c r="I37" s="27">
        <v>-8.509565941</v>
      </c>
      <c r="J37" s="27">
        <v>126.0120561</v>
      </c>
      <c r="K37" s="5" t="s">
        <v>6</v>
      </c>
      <c r="L37" s="9" t="s">
        <v>43</v>
      </c>
      <c r="M37" s="12">
        <v>0.1242148</v>
      </c>
      <c r="N37" s="11">
        <v>4</v>
      </c>
      <c r="O37" s="5" t="s">
        <v>42</v>
      </c>
      <c r="P37" s="5" t="s">
        <v>42</v>
      </c>
      <c r="Q37" s="5" t="s">
        <v>42</v>
      </c>
    </row>
    <row r="38" spans="2:17">
      <c r="B38" s="5">
        <v>33</v>
      </c>
      <c r="C38" s="7" t="s">
        <v>2139</v>
      </c>
      <c r="D38" s="5" t="s">
        <v>41</v>
      </c>
      <c r="E38" s="5" t="s">
        <v>42</v>
      </c>
      <c r="F38" s="5" t="s">
        <v>14</v>
      </c>
      <c r="G38" s="27">
        <v>-8.510797105</v>
      </c>
      <c r="H38" s="27">
        <v>126.0120072</v>
      </c>
      <c r="I38" s="27">
        <v>-8.5116570179999904</v>
      </c>
      <c r="J38" s="27">
        <v>126.011313599999</v>
      </c>
      <c r="K38" s="5" t="s">
        <v>110</v>
      </c>
      <c r="L38" s="9" t="s">
        <v>111</v>
      </c>
      <c r="M38" s="12">
        <v>0.28563250000000001</v>
      </c>
      <c r="N38" s="11">
        <v>5</v>
      </c>
      <c r="O38" s="5" t="s">
        <v>42</v>
      </c>
      <c r="P38" s="5" t="s">
        <v>42</v>
      </c>
      <c r="Q38" s="5" t="s">
        <v>42</v>
      </c>
    </row>
    <row r="39" spans="2:17">
      <c r="B39" s="5">
        <v>34</v>
      </c>
      <c r="C39" s="7" t="s">
        <v>2140</v>
      </c>
      <c r="D39" s="5" t="s">
        <v>41</v>
      </c>
      <c r="E39" s="5" t="s">
        <v>42</v>
      </c>
      <c r="F39" s="5" t="s">
        <v>14</v>
      </c>
      <c r="G39" s="27">
        <v>-8.5116436970000002</v>
      </c>
      <c r="H39" s="27">
        <v>126.01132010000001</v>
      </c>
      <c r="I39" s="27">
        <v>-8.5183228189999998</v>
      </c>
      <c r="J39" s="27">
        <v>126.021107099999</v>
      </c>
      <c r="K39" s="5" t="s">
        <v>110</v>
      </c>
      <c r="L39" s="9" t="s">
        <v>111</v>
      </c>
      <c r="M39" s="12">
        <v>1.3252356000000001</v>
      </c>
      <c r="N39" s="11">
        <v>7</v>
      </c>
      <c r="O39" s="5" t="s">
        <v>42</v>
      </c>
      <c r="P39" s="5" t="s">
        <v>42</v>
      </c>
      <c r="Q39" s="5" t="s">
        <v>42</v>
      </c>
    </row>
    <row r="40" spans="2:17">
      <c r="B40" s="5">
        <v>35</v>
      </c>
      <c r="C40" s="7" t="s">
        <v>2141</v>
      </c>
      <c r="D40" s="5" t="s">
        <v>41</v>
      </c>
      <c r="E40" s="5" t="s">
        <v>42</v>
      </c>
      <c r="F40" s="5" t="s">
        <v>14</v>
      </c>
      <c r="G40" s="27">
        <v>-8.5170085209999904</v>
      </c>
      <c r="H40" s="27">
        <v>126.0189453</v>
      </c>
      <c r="I40" s="27">
        <v>-8.5193332940000008</v>
      </c>
      <c r="J40" s="27">
        <v>126.0183392</v>
      </c>
      <c r="K40" s="5" t="s">
        <v>110</v>
      </c>
      <c r="L40" s="9" t="s">
        <v>111</v>
      </c>
      <c r="M40" s="12">
        <v>0.26590849999999999</v>
      </c>
      <c r="N40" s="11">
        <v>5.5</v>
      </c>
      <c r="O40" s="5" t="s">
        <v>42</v>
      </c>
      <c r="P40" s="5" t="s">
        <v>42</v>
      </c>
      <c r="Q40" s="5" t="s">
        <v>42</v>
      </c>
    </row>
    <row r="41" spans="2:17">
      <c r="B41" s="5">
        <v>36</v>
      </c>
      <c r="C41" s="7" t="s">
        <v>2142</v>
      </c>
      <c r="D41" s="5" t="s">
        <v>41</v>
      </c>
      <c r="E41" s="5" t="s">
        <v>42</v>
      </c>
      <c r="F41" s="5" t="s">
        <v>14</v>
      </c>
      <c r="G41" s="27">
        <v>-8.5141688369999997</v>
      </c>
      <c r="H41" s="27">
        <v>126.0142991</v>
      </c>
      <c r="I41" s="27">
        <v>-8.5163016099999904</v>
      </c>
      <c r="J41" s="27">
        <v>126.0077725</v>
      </c>
      <c r="K41" s="5" t="s">
        <v>110</v>
      </c>
      <c r="L41" s="9" t="s">
        <v>111</v>
      </c>
      <c r="M41" s="12">
        <v>1.0114892</v>
      </c>
      <c r="N41" s="11">
        <v>7</v>
      </c>
      <c r="O41" s="5" t="s">
        <v>42</v>
      </c>
      <c r="P41" s="5" t="s">
        <v>42</v>
      </c>
      <c r="Q41" s="5" t="s">
        <v>42</v>
      </c>
    </row>
    <row r="42" spans="2:17">
      <c r="B42" s="5">
        <v>37</v>
      </c>
      <c r="C42" s="7" t="s">
        <v>2143</v>
      </c>
      <c r="D42" s="5" t="s">
        <v>41</v>
      </c>
      <c r="E42" s="5" t="s">
        <v>42</v>
      </c>
      <c r="F42" s="5" t="s">
        <v>14</v>
      </c>
      <c r="G42" s="27">
        <v>-8.5143088329999905</v>
      </c>
      <c r="H42" s="27">
        <v>126.0142852</v>
      </c>
      <c r="I42" s="27">
        <v>-8.5123114100000006</v>
      </c>
      <c r="J42" s="27">
        <v>126.01077840000001</v>
      </c>
      <c r="K42" s="5" t="s">
        <v>6</v>
      </c>
      <c r="L42" s="9" t="s">
        <v>43</v>
      </c>
      <c r="M42" s="12">
        <v>1.2277815999999999</v>
      </c>
      <c r="N42" s="11">
        <v>4.4000000000000004</v>
      </c>
      <c r="O42" s="5" t="s">
        <v>42</v>
      </c>
      <c r="P42" s="5" t="s">
        <v>42</v>
      </c>
      <c r="Q42" s="5" t="s">
        <v>42</v>
      </c>
    </row>
    <row r="43" spans="2:17">
      <c r="B43" s="5">
        <v>38</v>
      </c>
      <c r="C43" s="7" t="s">
        <v>2144</v>
      </c>
      <c r="D43" s="5" t="s">
        <v>41</v>
      </c>
      <c r="E43" s="5" t="s">
        <v>42</v>
      </c>
      <c r="F43" s="5" t="s">
        <v>14</v>
      </c>
      <c r="G43" s="27">
        <v>-8.5128178470000009</v>
      </c>
      <c r="H43" s="27">
        <v>126.0103672</v>
      </c>
      <c r="I43" s="27">
        <v>-8.5124229329999999</v>
      </c>
      <c r="J43" s="27">
        <v>126.009638499999</v>
      </c>
      <c r="K43" s="5" t="s">
        <v>6</v>
      </c>
      <c r="L43" s="9" t="s">
        <v>43</v>
      </c>
      <c r="M43" s="12">
        <v>0.1220205</v>
      </c>
      <c r="N43" s="11">
        <v>3.5</v>
      </c>
      <c r="O43" s="5" t="s">
        <v>42</v>
      </c>
      <c r="P43" s="5" t="s">
        <v>42</v>
      </c>
      <c r="Q43" s="5" t="s">
        <v>42</v>
      </c>
    </row>
    <row r="44" spans="2:17">
      <c r="B44" s="5">
        <v>39</v>
      </c>
      <c r="C44" s="7" t="s">
        <v>2145</v>
      </c>
      <c r="D44" s="5" t="s">
        <v>41</v>
      </c>
      <c r="E44" s="5" t="s">
        <v>42</v>
      </c>
      <c r="F44" s="5" t="s">
        <v>14</v>
      </c>
      <c r="G44" s="27">
        <v>-8.5171728130000002</v>
      </c>
      <c r="H44" s="27">
        <v>126.003714</v>
      </c>
      <c r="I44" s="27">
        <v>-8.5148325269999905</v>
      </c>
      <c r="J44" s="27">
        <v>126.00814080000001</v>
      </c>
      <c r="K44" s="5" t="s">
        <v>110</v>
      </c>
      <c r="L44" s="9" t="s">
        <v>111</v>
      </c>
      <c r="M44" s="12">
        <v>0.57160299999999997</v>
      </c>
      <c r="N44" s="11">
        <v>7.2</v>
      </c>
      <c r="O44" s="5" t="s">
        <v>42</v>
      </c>
      <c r="P44" s="5" t="s">
        <v>42</v>
      </c>
      <c r="Q44" s="5" t="s">
        <v>42</v>
      </c>
    </row>
    <row r="46" spans="2:17">
      <c r="E46" s="8" t="s">
        <v>105</v>
      </c>
      <c r="L46" s="25"/>
      <c r="M46" s="1"/>
    </row>
    <row r="47" spans="2:17">
      <c r="C47" s="13" t="s">
        <v>106</v>
      </c>
      <c r="D47" s="14">
        <f>SUM(M6:M44)</f>
        <v>30.407874499999998</v>
      </c>
      <c r="E47" s="15">
        <f>SUM(E48:E50)</f>
        <v>1</v>
      </c>
      <c r="L47" s="25"/>
      <c r="M47" s="1"/>
    </row>
    <row r="48" spans="2:17">
      <c r="C48" s="16" t="s">
        <v>142</v>
      </c>
      <c r="D48" s="17">
        <f>SUM(M6,M7,M8,M9,M10,M11,M13,M21,M22,M24,M25,M26,M27,M28,M29,M30,M32,M33,M34,M35,M36,M38,M39,M40,M41,M44)</f>
        <v>21.454866599999999</v>
      </c>
      <c r="E48" s="18">
        <f>D48/D47</f>
        <v>0.70556942741920303</v>
      </c>
      <c r="L48" s="25"/>
      <c r="M48" s="1"/>
    </row>
    <row r="49" spans="3:13">
      <c r="C49" s="16" t="s">
        <v>4</v>
      </c>
      <c r="D49" s="17">
        <f>M23</f>
        <v>0.18865899999999999</v>
      </c>
      <c r="E49" s="18">
        <f>D49/D47</f>
        <v>6.2042810654194197E-3</v>
      </c>
      <c r="L49" s="25"/>
      <c r="M49" s="1"/>
    </row>
    <row r="50" spans="3:13">
      <c r="C50" s="19" t="s">
        <v>108</v>
      </c>
      <c r="D50" s="20">
        <f>D47-D48-D49</f>
        <v>8.7643489000000105</v>
      </c>
      <c r="E50" s="18">
        <f>D50/D47</f>
        <v>0.28822629151537699</v>
      </c>
      <c r="L50" s="25"/>
      <c r="M50" s="1"/>
    </row>
  </sheetData>
  <mergeCells count="17">
    <mergeCell ref="Q3:Q5"/>
    <mergeCell ref="B2:Q2"/>
    <mergeCell ref="G3:J3"/>
    <mergeCell ref="K3:N3"/>
    <mergeCell ref="G4:H4"/>
    <mergeCell ref="I4:J4"/>
    <mergeCell ref="B3:B5"/>
    <mergeCell ref="C3:C5"/>
    <mergeCell ref="D3:D5"/>
    <mergeCell ref="E3:E5"/>
    <mergeCell ref="F3:F5"/>
    <mergeCell ref="K4:K5"/>
    <mergeCell ref="L4:L5"/>
    <mergeCell ref="M4:M5"/>
    <mergeCell ref="N4:N5"/>
    <mergeCell ref="O3:O5"/>
    <mergeCell ref="P3:P5"/>
  </mergeCells>
  <printOptions horizontalCentered="1"/>
  <pageMargins left="0" right="0" top="0" bottom="0.74803149606299202" header="0.31496062992126" footer="0.31496062992126"/>
  <pageSetup paperSize="9" scale="4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B2:Q57"/>
  <sheetViews>
    <sheetView showGridLines="0" view="pageBreakPreview" zoomScale="55" zoomScaleNormal="85" workbookViewId="0">
      <selection activeCell="M55" sqref="M55"/>
    </sheetView>
  </sheetViews>
  <sheetFormatPr defaultColWidth="8.81640625" defaultRowHeight="14.5"/>
  <cols>
    <col min="1" max="1" width="8.81640625" style="1"/>
    <col min="2" max="2" width="15" style="1" customWidth="1"/>
    <col min="3" max="3" width="32" style="2" customWidth="1"/>
    <col min="4" max="5" width="15.453125" style="1" customWidth="1"/>
    <col min="6" max="6" width="11.1796875" style="1" customWidth="1"/>
    <col min="7" max="7" width="13.36328125" style="1" customWidth="1"/>
    <col min="8" max="8" width="15" style="1" customWidth="1"/>
    <col min="9" max="9" width="13.36328125" style="1" customWidth="1"/>
    <col min="10" max="10" width="15" style="1" customWidth="1"/>
    <col min="11" max="11" width="15.6328125" style="1" customWidth="1"/>
    <col min="12" max="12" width="9.453125" style="1" customWidth="1"/>
    <col min="13" max="13" width="11.54296875" style="3" customWidth="1"/>
    <col min="14" max="14" width="10" style="1" customWidth="1"/>
    <col min="15" max="15" width="9.81640625" style="1" customWidth="1"/>
    <col min="16" max="16" width="44.36328125" style="1" customWidth="1"/>
    <col min="17" max="17" width="36.08984375" style="1" customWidth="1"/>
    <col min="18" max="16384" width="8.81640625" style="1"/>
  </cols>
  <sheetData>
    <row r="2" spans="2:17" ht="18.5">
      <c r="B2" s="68" t="s">
        <v>22</v>
      </c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spans="2:17">
      <c r="B3" s="69" t="s">
        <v>23</v>
      </c>
      <c r="C3" s="69" t="s">
        <v>24</v>
      </c>
      <c r="D3" s="69" t="s">
        <v>25</v>
      </c>
      <c r="E3" s="70" t="s">
        <v>26</v>
      </c>
      <c r="F3" s="69" t="s">
        <v>0</v>
      </c>
      <c r="G3" s="69" t="s">
        <v>2065</v>
      </c>
      <c r="H3" s="69"/>
      <c r="I3" s="69"/>
      <c r="J3" s="69"/>
      <c r="K3" s="69" t="s">
        <v>28</v>
      </c>
      <c r="L3" s="69"/>
      <c r="M3" s="69"/>
      <c r="N3" s="69"/>
      <c r="O3" s="69" t="s">
        <v>29</v>
      </c>
      <c r="P3" s="70" t="s">
        <v>30</v>
      </c>
      <c r="Q3" s="69" t="s">
        <v>31</v>
      </c>
    </row>
    <row r="4" spans="2:17">
      <c r="B4" s="69"/>
      <c r="C4" s="69"/>
      <c r="D4" s="69"/>
      <c r="E4" s="71"/>
      <c r="F4" s="69"/>
      <c r="G4" s="69" t="s">
        <v>32</v>
      </c>
      <c r="H4" s="69"/>
      <c r="I4" s="69" t="s">
        <v>33</v>
      </c>
      <c r="J4" s="69"/>
      <c r="K4" s="69" t="s">
        <v>34</v>
      </c>
      <c r="L4" s="70" t="s">
        <v>35</v>
      </c>
      <c r="M4" s="73" t="s">
        <v>36</v>
      </c>
      <c r="N4" s="69" t="s">
        <v>37</v>
      </c>
      <c r="O4" s="69"/>
      <c r="P4" s="71"/>
      <c r="Q4" s="69"/>
    </row>
    <row r="5" spans="2:17">
      <c r="B5" s="69"/>
      <c r="C5" s="69"/>
      <c r="D5" s="69"/>
      <c r="E5" s="72"/>
      <c r="F5" s="69"/>
      <c r="G5" s="4" t="s">
        <v>38</v>
      </c>
      <c r="H5" s="4" t="s">
        <v>39</v>
      </c>
      <c r="I5" s="4" t="s">
        <v>38</v>
      </c>
      <c r="J5" s="4" t="s">
        <v>39</v>
      </c>
      <c r="K5" s="69"/>
      <c r="L5" s="72"/>
      <c r="M5" s="73"/>
      <c r="N5" s="69"/>
      <c r="O5" s="69"/>
      <c r="P5" s="72"/>
      <c r="Q5" s="69"/>
    </row>
    <row r="6" spans="2:17">
      <c r="B6" s="5">
        <v>1</v>
      </c>
      <c r="C6" s="6" t="s">
        <v>2146</v>
      </c>
      <c r="D6" s="5" t="s">
        <v>41</v>
      </c>
      <c r="E6" s="5" t="s">
        <v>42</v>
      </c>
      <c r="F6" s="5" t="s">
        <v>15</v>
      </c>
      <c r="G6" s="26">
        <v>-8.9911746449999903</v>
      </c>
      <c r="H6" s="26">
        <v>125.51091269</v>
      </c>
      <c r="I6" s="26">
        <v>-8.993441314</v>
      </c>
      <c r="J6" s="26">
        <v>125.510103974</v>
      </c>
      <c r="K6" s="5" t="s">
        <v>45</v>
      </c>
      <c r="L6" s="9" t="s">
        <v>43</v>
      </c>
      <c r="M6" s="28">
        <v>0.325911274438</v>
      </c>
      <c r="N6" s="11">
        <v>5.2</v>
      </c>
      <c r="O6" s="5" t="s">
        <v>42</v>
      </c>
      <c r="P6" s="5" t="s">
        <v>2147</v>
      </c>
      <c r="Q6" s="5" t="s">
        <v>42</v>
      </c>
    </row>
    <row r="7" spans="2:17">
      <c r="B7" s="5">
        <v>2</v>
      </c>
      <c r="C7" s="6" t="s">
        <v>2148</v>
      </c>
      <c r="D7" s="5" t="s">
        <v>41</v>
      </c>
      <c r="E7" s="5" t="s">
        <v>42</v>
      </c>
      <c r="F7" s="5" t="s">
        <v>15</v>
      </c>
      <c r="G7" s="26">
        <v>-8.9915293359999904</v>
      </c>
      <c r="H7" s="26">
        <v>125.511062775</v>
      </c>
      <c r="I7" s="26">
        <v>-8.9922722870000005</v>
      </c>
      <c r="J7" s="26">
        <v>125.510207366</v>
      </c>
      <c r="K7" s="5" t="s">
        <v>45</v>
      </c>
      <c r="L7" s="9" t="s">
        <v>43</v>
      </c>
      <c r="M7" s="28">
        <v>0.12511637169699999</v>
      </c>
      <c r="N7" s="11">
        <v>4</v>
      </c>
      <c r="O7" s="5" t="s">
        <v>42</v>
      </c>
      <c r="P7" s="5" t="s">
        <v>2147</v>
      </c>
      <c r="Q7" s="5" t="s">
        <v>42</v>
      </c>
    </row>
    <row r="8" spans="2:17">
      <c r="B8" s="5">
        <v>3</v>
      </c>
      <c r="C8" s="6" t="s">
        <v>2149</v>
      </c>
      <c r="D8" s="5" t="s">
        <v>41</v>
      </c>
      <c r="E8" s="5" t="s">
        <v>42</v>
      </c>
      <c r="F8" s="5" t="s">
        <v>15</v>
      </c>
      <c r="G8" s="26">
        <v>-8.9919638440000007</v>
      </c>
      <c r="H8" s="26">
        <v>125.50996747000001</v>
      </c>
      <c r="I8" s="26">
        <v>-8.9929609740000007</v>
      </c>
      <c r="J8" s="26">
        <v>125.510736568</v>
      </c>
      <c r="K8" s="5" t="s">
        <v>45</v>
      </c>
      <c r="L8" s="9" t="s">
        <v>43</v>
      </c>
      <c r="M8" s="28">
        <v>0.13925709117099999</v>
      </c>
      <c r="N8" s="11">
        <v>5.8</v>
      </c>
      <c r="O8" s="5" t="s">
        <v>42</v>
      </c>
      <c r="P8" s="5" t="s">
        <v>2147</v>
      </c>
      <c r="Q8" s="5" t="s">
        <v>42</v>
      </c>
    </row>
    <row r="9" spans="2:17">
      <c r="B9" s="5">
        <v>4</v>
      </c>
      <c r="C9" s="6" t="s">
        <v>2150</v>
      </c>
      <c r="D9" s="5" t="s">
        <v>41</v>
      </c>
      <c r="E9" s="5" t="s">
        <v>42</v>
      </c>
      <c r="F9" s="5" t="s">
        <v>15</v>
      </c>
      <c r="G9" s="26">
        <v>-8.9924956809999905</v>
      </c>
      <c r="H9" s="26">
        <v>125.509323739</v>
      </c>
      <c r="I9" s="26">
        <v>-8.994627457</v>
      </c>
      <c r="J9" s="26">
        <v>125.512792801</v>
      </c>
      <c r="K9" s="5" t="s">
        <v>45</v>
      </c>
      <c r="L9" s="9" t="s">
        <v>43</v>
      </c>
      <c r="M9" s="28">
        <v>0.56766337312899995</v>
      </c>
      <c r="N9" s="11">
        <v>6.8</v>
      </c>
      <c r="O9" s="5" t="s">
        <v>42</v>
      </c>
      <c r="P9" s="5" t="s">
        <v>2147</v>
      </c>
      <c r="Q9" s="5" t="s">
        <v>42</v>
      </c>
    </row>
    <row r="10" spans="2:17">
      <c r="B10" s="5">
        <v>5</v>
      </c>
      <c r="C10" s="6" t="s">
        <v>2031</v>
      </c>
      <c r="D10" s="5" t="s">
        <v>41</v>
      </c>
      <c r="E10" s="5" t="s">
        <v>42</v>
      </c>
      <c r="F10" s="5" t="s">
        <v>15</v>
      </c>
      <c r="G10" s="26">
        <v>-8.9931096900000007</v>
      </c>
      <c r="H10" s="26">
        <v>125.508612846999</v>
      </c>
      <c r="I10" s="26">
        <v>-8.9922723869999999</v>
      </c>
      <c r="J10" s="26">
        <v>125.510207628</v>
      </c>
      <c r="K10" s="5" t="s">
        <v>45</v>
      </c>
      <c r="L10" s="9" t="s">
        <v>43</v>
      </c>
      <c r="M10" s="28">
        <v>0.234301839644</v>
      </c>
      <c r="N10" s="11">
        <v>5.8</v>
      </c>
      <c r="O10" s="5" t="s">
        <v>42</v>
      </c>
      <c r="P10" s="5" t="s">
        <v>42</v>
      </c>
      <c r="Q10" s="5" t="s">
        <v>42</v>
      </c>
    </row>
    <row r="11" spans="2:17">
      <c r="B11" s="5">
        <v>6</v>
      </c>
      <c r="C11" s="6" t="s">
        <v>2151</v>
      </c>
      <c r="D11" s="5" t="s">
        <v>41</v>
      </c>
      <c r="E11" s="5" t="s">
        <v>42</v>
      </c>
      <c r="F11" s="5" t="s">
        <v>15</v>
      </c>
      <c r="G11" s="26">
        <v>-8.9919092539999905</v>
      </c>
      <c r="H11" s="26">
        <v>125.509929048</v>
      </c>
      <c r="I11" s="26">
        <v>-8.9908654460000008</v>
      </c>
      <c r="J11" s="26">
        <v>125.509147481</v>
      </c>
      <c r="K11" s="5" t="s">
        <v>45</v>
      </c>
      <c r="L11" s="9" t="s">
        <v>43</v>
      </c>
      <c r="M11" s="28">
        <v>0.14415277085100001</v>
      </c>
      <c r="N11" s="11">
        <v>6.2</v>
      </c>
      <c r="O11" s="5" t="s">
        <v>42</v>
      </c>
      <c r="P11" s="5" t="s">
        <v>42</v>
      </c>
      <c r="Q11" s="5" t="s">
        <v>42</v>
      </c>
    </row>
    <row r="12" spans="2:17">
      <c r="B12" s="5">
        <v>7</v>
      </c>
      <c r="C12" s="6" t="s">
        <v>2113</v>
      </c>
      <c r="D12" s="5" t="s">
        <v>41</v>
      </c>
      <c r="E12" s="5" t="s">
        <v>42</v>
      </c>
      <c r="F12" s="5" t="s">
        <v>15</v>
      </c>
      <c r="G12" s="26">
        <v>-8.9900489930000003</v>
      </c>
      <c r="H12" s="26">
        <v>125.510177668</v>
      </c>
      <c r="I12" s="26">
        <v>-8.9918912889999998</v>
      </c>
      <c r="J12" s="26">
        <v>125.50789191</v>
      </c>
      <c r="K12" s="5" t="s">
        <v>45</v>
      </c>
      <c r="L12" s="9" t="s">
        <v>43</v>
      </c>
      <c r="M12" s="28">
        <v>0.32411738767100001</v>
      </c>
      <c r="N12" s="11">
        <v>5</v>
      </c>
      <c r="O12" s="5" t="s">
        <v>42</v>
      </c>
      <c r="P12" s="5" t="s">
        <v>42</v>
      </c>
      <c r="Q12" s="5" t="s">
        <v>42</v>
      </c>
    </row>
    <row r="13" spans="2:17">
      <c r="B13" s="5">
        <v>8</v>
      </c>
      <c r="C13" s="6" t="s">
        <v>914</v>
      </c>
      <c r="D13" s="5" t="s">
        <v>41</v>
      </c>
      <c r="E13" s="5" t="s">
        <v>42</v>
      </c>
      <c r="F13" s="5" t="s">
        <v>15</v>
      </c>
      <c r="G13" s="26">
        <v>-8.9914357309999904</v>
      </c>
      <c r="H13" s="26">
        <v>125.508457845</v>
      </c>
      <c r="I13" s="26">
        <v>-8.9924373220000007</v>
      </c>
      <c r="J13" s="26">
        <v>125.509284761</v>
      </c>
      <c r="K13" s="5" t="s">
        <v>45</v>
      </c>
      <c r="L13" s="9" t="s">
        <v>43</v>
      </c>
      <c r="M13" s="28">
        <v>0.143553000077</v>
      </c>
      <c r="N13" s="11">
        <v>7</v>
      </c>
      <c r="O13" s="5" t="s">
        <v>42</v>
      </c>
      <c r="P13" s="5" t="s">
        <v>42</v>
      </c>
      <c r="Q13" s="5" t="s">
        <v>42</v>
      </c>
    </row>
    <row r="14" spans="2:17">
      <c r="B14" s="5">
        <v>9</v>
      </c>
      <c r="C14" s="6" t="s">
        <v>2152</v>
      </c>
      <c r="D14" s="5" t="s">
        <v>41</v>
      </c>
      <c r="E14" s="5" t="s">
        <v>42</v>
      </c>
      <c r="F14" s="5" t="s">
        <v>15</v>
      </c>
      <c r="G14" s="26">
        <v>-8.9927220969999997</v>
      </c>
      <c r="H14" s="26">
        <v>125.508390089</v>
      </c>
      <c r="I14" s="26">
        <v>-8.9906618409999997</v>
      </c>
      <c r="J14" s="26">
        <v>125.510790504</v>
      </c>
      <c r="K14" s="5" t="s">
        <v>6</v>
      </c>
      <c r="L14" s="9" t="s">
        <v>43</v>
      </c>
      <c r="M14" s="28">
        <v>0.34922076335899999</v>
      </c>
      <c r="N14" s="11">
        <v>5.8</v>
      </c>
      <c r="O14" s="5" t="s">
        <v>42</v>
      </c>
      <c r="P14" s="5" t="s">
        <v>42</v>
      </c>
      <c r="Q14" s="5" t="s">
        <v>42</v>
      </c>
    </row>
    <row r="15" spans="2:17">
      <c r="B15" s="5">
        <v>10</v>
      </c>
      <c r="C15" s="6" t="s">
        <v>2153</v>
      </c>
      <c r="D15" s="5" t="s">
        <v>41</v>
      </c>
      <c r="E15" s="5" t="s">
        <v>42</v>
      </c>
      <c r="F15" s="5" t="s">
        <v>15</v>
      </c>
      <c r="G15" s="26">
        <v>-8.9909561349999905</v>
      </c>
      <c r="H15" s="26">
        <v>125.511071332</v>
      </c>
      <c r="I15" s="26">
        <v>-8.9864358949999996</v>
      </c>
      <c r="J15" s="26">
        <v>125.506480827</v>
      </c>
      <c r="K15" s="5" t="s">
        <v>6</v>
      </c>
      <c r="L15" s="9" t="s">
        <v>43</v>
      </c>
      <c r="M15" s="28">
        <v>0.71864726832199999</v>
      </c>
      <c r="N15" s="11">
        <v>6.2</v>
      </c>
      <c r="O15" s="5" t="s">
        <v>42</v>
      </c>
      <c r="P15" s="5" t="s">
        <v>2147</v>
      </c>
      <c r="Q15" s="5" t="s">
        <v>42</v>
      </c>
    </row>
    <row r="16" spans="2:17">
      <c r="B16" s="5">
        <v>11</v>
      </c>
      <c r="C16" s="6" t="s">
        <v>2027</v>
      </c>
      <c r="D16" s="5" t="s">
        <v>41</v>
      </c>
      <c r="E16" s="5" t="s">
        <v>42</v>
      </c>
      <c r="F16" s="5" t="s">
        <v>15</v>
      </c>
      <c r="G16" s="26">
        <v>-8.9875043290000001</v>
      </c>
      <c r="H16" s="26">
        <v>125.505202162</v>
      </c>
      <c r="I16" s="26">
        <v>-8.9844645360000008</v>
      </c>
      <c r="J16" s="26">
        <v>125.509150494</v>
      </c>
      <c r="K16" s="5" t="s">
        <v>6</v>
      </c>
      <c r="L16" s="9" t="s">
        <v>43</v>
      </c>
      <c r="M16" s="28">
        <v>0.63319600630299999</v>
      </c>
      <c r="N16" s="11">
        <v>4.9000000000000004</v>
      </c>
      <c r="O16" s="5" t="s">
        <v>42</v>
      </c>
      <c r="P16" s="5" t="s">
        <v>2154</v>
      </c>
      <c r="Q16" s="5" t="s">
        <v>42</v>
      </c>
    </row>
    <row r="17" spans="2:17">
      <c r="B17" s="5">
        <v>12</v>
      </c>
      <c r="C17" s="6" t="s">
        <v>2155</v>
      </c>
      <c r="D17" s="5" t="s">
        <v>41</v>
      </c>
      <c r="E17" s="5" t="s">
        <v>42</v>
      </c>
      <c r="F17" s="5" t="s">
        <v>15</v>
      </c>
      <c r="G17" s="26">
        <v>-8.9930441089999995</v>
      </c>
      <c r="H17" s="26">
        <v>125.50858567900001</v>
      </c>
      <c r="I17" s="26">
        <v>-8.9835989900000008</v>
      </c>
      <c r="J17" s="26">
        <v>125.49704892600001</v>
      </c>
      <c r="K17" s="5" t="s">
        <v>45</v>
      </c>
      <c r="L17" s="9" t="s">
        <v>43</v>
      </c>
      <c r="M17" s="28">
        <v>2.04414460392</v>
      </c>
      <c r="N17" s="11">
        <v>7.2</v>
      </c>
      <c r="O17" s="5" t="s">
        <v>42</v>
      </c>
      <c r="P17" s="5" t="s">
        <v>2147</v>
      </c>
      <c r="Q17" s="5" t="s">
        <v>42</v>
      </c>
    </row>
    <row r="18" spans="2:17">
      <c r="B18" s="5">
        <v>13</v>
      </c>
      <c r="C18" s="6" t="s">
        <v>2156</v>
      </c>
      <c r="D18" s="5" t="s">
        <v>41</v>
      </c>
      <c r="E18" s="5" t="s">
        <v>42</v>
      </c>
      <c r="F18" s="5" t="s">
        <v>15</v>
      </c>
      <c r="G18" s="26">
        <v>-8.9875050309999995</v>
      </c>
      <c r="H18" s="26">
        <v>125.505202841</v>
      </c>
      <c r="I18" s="26">
        <v>-8.9893383759999903</v>
      </c>
      <c r="J18" s="26">
        <v>125.5030391</v>
      </c>
      <c r="K18" s="5" t="s">
        <v>6</v>
      </c>
      <c r="L18" s="9" t="s">
        <v>43</v>
      </c>
      <c r="M18" s="28">
        <v>0.33102744685399998</v>
      </c>
      <c r="N18" s="11">
        <v>4.9000000000000004</v>
      </c>
      <c r="O18" s="5" t="s">
        <v>42</v>
      </c>
      <c r="P18" s="5" t="s">
        <v>2147</v>
      </c>
      <c r="Q18" s="5" t="s">
        <v>42</v>
      </c>
    </row>
    <row r="19" spans="2:17">
      <c r="B19" s="5">
        <v>14</v>
      </c>
      <c r="C19" s="6" t="s">
        <v>2157</v>
      </c>
      <c r="D19" s="5" t="s">
        <v>41</v>
      </c>
      <c r="E19" s="5" t="s">
        <v>42</v>
      </c>
      <c r="F19" s="5" t="s">
        <v>15</v>
      </c>
      <c r="G19" s="26">
        <v>-8.9890378240000004</v>
      </c>
      <c r="H19" s="26">
        <v>125.502641521</v>
      </c>
      <c r="I19" s="26">
        <v>-8.9911055659999999</v>
      </c>
      <c r="J19" s="26">
        <v>125.500771931</v>
      </c>
      <c r="K19" s="5" t="s">
        <v>6</v>
      </c>
      <c r="L19" s="9" t="s">
        <v>43</v>
      </c>
      <c r="M19" s="28">
        <v>0.30820899376700001</v>
      </c>
      <c r="N19" s="11">
        <v>4.5999999999999996</v>
      </c>
      <c r="O19" s="5" t="s">
        <v>42</v>
      </c>
      <c r="P19" s="5" t="s">
        <v>2147</v>
      </c>
      <c r="Q19" s="5" t="s">
        <v>42</v>
      </c>
    </row>
    <row r="20" spans="2:17">
      <c r="B20" s="5">
        <v>15</v>
      </c>
      <c r="C20" s="6" t="s">
        <v>2158</v>
      </c>
      <c r="D20" s="5" t="s">
        <v>41</v>
      </c>
      <c r="E20" s="5" t="s">
        <v>42</v>
      </c>
      <c r="F20" s="5" t="s">
        <v>15</v>
      </c>
      <c r="G20" s="26">
        <v>-8.9966013740000008</v>
      </c>
      <c r="H20" s="26">
        <v>125.50542209</v>
      </c>
      <c r="I20" s="26">
        <v>-8.9801239410000004</v>
      </c>
      <c r="J20" s="26">
        <v>125.490216711</v>
      </c>
      <c r="K20" s="5" t="s">
        <v>6</v>
      </c>
      <c r="L20" s="9" t="s">
        <v>43</v>
      </c>
      <c r="M20" s="28">
        <v>2.8227960247000001</v>
      </c>
      <c r="N20" s="11">
        <v>6.9</v>
      </c>
      <c r="O20" s="5" t="s">
        <v>42</v>
      </c>
      <c r="P20" s="5" t="s">
        <v>2147</v>
      </c>
      <c r="Q20" s="5" t="s">
        <v>42</v>
      </c>
    </row>
    <row r="21" spans="2:17">
      <c r="B21" s="5">
        <v>16</v>
      </c>
      <c r="C21" s="6" t="s">
        <v>2159</v>
      </c>
      <c r="D21" s="5" t="s">
        <v>41</v>
      </c>
      <c r="E21" s="5" t="s">
        <v>42</v>
      </c>
      <c r="F21" s="5" t="s">
        <v>15</v>
      </c>
      <c r="G21" s="26">
        <v>-8.9847965369999905</v>
      </c>
      <c r="H21" s="26">
        <v>125.496413139</v>
      </c>
      <c r="I21" s="26">
        <v>-8.9836780889999996</v>
      </c>
      <c r="J21" s="26">
        <v>125.497079416999</v>
      </c>
      <c r="K21" s="5" t="s">
        <v>6</v>
      </c>
      <c r="L21" s="9" t="s">
        <v>43</v>
      </c>
      <c r="M21" s="28">
        <v>0.22405380273799999</v>
      </c>
      <c r="N21" s="11">
        <v>3.8</v>
      </c>
      <c r="O21" s="5" t="s">
        <v>42</v>
      </c>
      <c r="P21" s="5" t="s">
        <v>42</v>
      </c>
      <c r="Q21" s="5" t="s">
        <v>42</v>
      </c>
    </row>
    <row r="22" spans="2:17">
      <c r="B22" s="5">
        <v>17</v>
      </c>
      <c r="C22" s="6" t="s">
        <v>2160</v>
      </c>
      <c r="D22" s="5" t="s">
        <v>41</v>
      </c>
      <c r="E22" s="5" t="s">
        <v>42</v>
      </c>
      <c r="F22" s="5" t="s">
        <v>15</v>
      </c>
      <c r="G22" s="26">
        <v>-8.9936888770000003</v>
      </c>
      <c r="H22" s="26">
        <v>125.507835953</v>
      </c>
      <c r="I22" s="26">
        <v>-8.9729690200000007</v>
      </c>
      <c r="J22" s="26">
        <v>125.487780431999</v>
      </c>
      <c r="K22" s="5" t="s">
        <v>45</v>
      </c>
      <c r="L22" s="9" t="s">
        <v>43</v>
      </c>
      <c r="M22" s="28">
        <v>3.29653221425</v>
      </c>
      <c r="N22" s="11">
        <v>6.3</v>
      </c>
      <c r="O22" s="5" t="s">
        <v>42</v>
      </c>
      <c r="P22" s="5" t="s">
        <v>2147</v>
      </c>
      <c r="Q22" s="5" t="s">
        <v>42</v>
      </c>
    </row>
    <row r="23" spans="2:17">
      <c r="B23" s="5">
        <v>18</v>
      </c>
      <c r="C23" s="6" t="s">
        <v>2161</v>
      </c>
      <c r="D23" s="5" t="s">
        <v>41</v>
      </c>
      <c r="E23" s="5" t="s">
        <v>42</v>
      </c>
      <c r="F23" s="5" t="s">
        <v>15</v>
      </c>
      <c r="G23" s="26">
        <v>-8.9853585089999903</v>
      </c>
      <c r="H23" s="26">
        <v>125.50391051</v>
      </c>
      <c r="I23" s="26">
        <v>-8.9841635990000004</v>
      </c>
      <c r="J23" s="26">
        <v>125.504537727</v>
      </c>
      <c r="K23" s="5" t="s">
        <v>6</v>
      </c>
      <c r="L23" s="9" t="s">
        <v>43</v>
      </c>
      <c r="M23" s="28">
        <v>0.152085844133</v>
      </c>
      <c r="N23" s="11">
        <v>3.5</v>
      </c>
      <c r="O23" s="5" t="s">
        <v>42</v>
      </c>
      <c r="P23" s="5" t="s">
        <v>42</v>
      </c>
      <c r="Q23" s="5" t="s">
        <v>42</v>
      </c>
    </row>
    <row r="24" spans="2:17">
      <c r="B24" s="5">
        <v>19</v>
      </c>
      <c r="C24" s="6" t="s">
        <v>2162</v>
      </c>
      <c r="D24" s="5" t="s">
        <v>41</v>
      </c>
      <c r="E24" s="5" t="s">
        <v>42</v>
      </c>
      <c r="F24" s="5" t="s">
        <v>15</v>
      </c>
      <c r="G24" s="26">
        <v>-8.9848484210000006</v>
      </c>
      <c r="H24" s="26">
        <v>125.503602259</v>
      </c>
      <c r="I24" s="26">
        <v>-8.9854815190000004</v>
      </c>
      <c r="J24" s="26">
        <v>125.502001777999</v>
      </c>
      <c r="K24" s="5" t="s">
        <v>6</v>
      </c>
      <c r="L24" s="9" t="s">
        <v>43</v>
      </c>
      <c r="M24" s="28">
        <v>0.221302891414</v>
      </c>
      <c r="N24" s="11">
        <v>3.4</v>
      </c>
      <c r="O24" s="5" t="s">
        <v>42</v>
      </c>
      <c r="P24" s="5" t="s">
        <v>42</v>
      </c>
      <c r="Q24" s="5" t="s">
        <v>42</v>
      </c>
    </row>
    <row r="25" spans="2:17">
      <c r="B25" s="5">
        <v>20</v>
      </c>
      <c r="C25" s="6" t="s">
        <v>2163</v>
      </c>
      <c r="D25" s="5" t="s">
        <v>41</v>
      </c>
      <c r="E25" s="5" t="s">
        <v>42</v>
      </c>
      <c r="F25" s="5" t="s">
        <v>15</v>
      </c>
      <c r="G25" s="26">
        <v>-8.984227357</v>
      </c>
      <c r="H25" s="26">
        <v>125.503224205</v>
      </c>
      <c r="I25" s="26">
        <v>-8.9848748280000006</v>
      </c>
      <c r="J25" s="26">
        <v>125.50237730400001</v>
      </c>
      <c r="K25" s="5" t="s">
        <v>6</v>
      </c>
      <c r="L25" s="9" t="s">
        <v>43</v>
      </c>
      <c r="M25" s="28">
        <v>0.124928216661</v>
      </c>
      <c r="N25" s="11">
        <v>3.4</v>
      </c>
      <c r="O25" s="5" t="s">
        <v>42</v>
      </c>
      <c r="P25" s="5" t="s">
        <v>42</v>
      </c>
      <c r="Q25" s="5" t="s">
        <v>42</v>
      </c>
    </row>
    <row r="26" spans="2:17">
      <c r="B26" s="5">
        <v>21</v>
      </c>
      <c r="C26" s="6" t="s">
        <v>2164</v>
      </c>
      <c r="D26" s="5" t="s">
        <v>41</v>
      </c>
      <c r="E26" s="5" t="s">
        <v>42</v>
      </c>
      <c r="F26" s="5" t="s">
        <v>15</v>
      </c>
      <c r="G26" s="26">
        <v>-8.9827831440000008</v>
      </c>
      <c r="H26" s="26">
        <v>125.500939798999</v>
      </c>
      <c r="I26" s="26">
        <v>-8.971166878</v>
      </c>
      <c r="J26" s="26">
        <v>125.501011776</v>
      </c>
      <c r="K26" s="5" t="s">
        <v>6</v>
      </c>
      <c r="L26" s="9" t="s">
        <v>43</v>
      </c>
      <c r="M26" s="28">
        <v>2.0027948325699998</v>
      </c>
      <c r="N26" s="11">
        <v>4.5</v>
      </c>
      <c r="O26" s="5" t="s">
        <v>42</v>
      </c>
      <c r="P26" s="5" t="s">
        <v>2147</v>
      </c>
      <c r="Q26" s="9" t="s">
        <v>42</v>
      </c>
    </row>
    <row r="27" spans="2:17">
      <c r="B27" s="5">
        <v>22</v>
      </c>
      <c r="C27" s="6" t="s">
        <v>2165</v>
      </c>
      <c r="D27" s="5" t="s">
        <v>41</v>
      </c>
      <c r="E27" s="5" t="s">
        <v>42</v>
      </c>
      <c r="F27" s="5" t="s">
        <v>15</v>
      </c>
      <c r="G27" s="26">
        <v>-8.9919673259999904</v>
      </c>
      <c r="H27" s="26">
        <v>125.512963959999</v>
      </c>
      <c r="I27" s="26">
        <v>-8.9976768600000003</v>
      </c>
      <c r="J27" s="26">
        <v>125.515698919</v>
      </c>
      <c r="K27" s="5" t="s">
        <v>45</v>
      </c>
      <c r="L27" s="9" t="s">
        <v>43</v>
      </c>
      <c r="M27" s="28">
        <v>1.0468858526</v>
      </c>
      <c r="N27" s="11">
        <v>3.2</v>
      </c>
      <c r="O27" s="5" t="s">
        <v>42</v>
      </c>
      <c r="P27" s="5" t="s">
        <v>2147</v>
      </c>
      <c r="Q27" s="9" t="s">
        <v>42</v>
      </c>
    </row>
    <row r="28" spans="2:17">
      <c r="B28" s="5">
        <v>23</v>
      </c>
      <c r="C28" s="6" t="s">
        <v>2166</v>
      </c>
      <c r="D28" s="5" t="s">
        <v>41</v>
      </c>
      <c r="E28" s="5" t="s">
        <v>42</v>
      </c>
      <c r="F28" s="5" t="s">
        <v>15</v>
      </c>
      <c r="G28" s="26">
        <v>-8.9832872330000004</v>
      </c>
      <c r="H28" s="26">
        <v>125.51949230300001</v>
      </c>
      <c r="I28" s="26">
        <v>-8.9961155959999903</v>
      </c>
      <c r="J28" s="26">
        <v>125.521530695</v>
      </c>
      <c r="K28" s="5" t="s">
        <v>6</v>
      </c>
      <c r="L28" s="9" t="s">
        <v>43</v>
      </c>
      <c r="M28" s="28">
        <v>1.80783358203</v>
      </c>
      <c r="N28" s="11">
        <v>3</v>
      </c>
      <c r="O28" s="5" t="s">
        <v>42</v>
      </c>
      <c r="P28" s="5" t="s">
        <v>2167</v>
      </c>
      <c r="Q28" s="5" t="s">
        <v>42</v>
      </c>
    </row>
    <row r="29" spans="2:17">
      <c r="B29" s="5">
        <v>24</v>
      </c>
      <c r="C29" s="6" t="s">
        <v>2168</v>
      </c>
      <c r="D29" s="5" t="s">
        <v>41</v>
      </c>
      <c r="E29" s="5" t="s">
        <v>42</v>
      </c>
      <c r="F29" s="5" t="s">
        <v>15</v>
      </c>
      <c r="G29" s="26">
        <v>-8.995048637</v>
      </c>
      <c r="H29" s="26">
        <v>125.50434468100001</v>
      </c>
      <c r="I29" s="26">
        <v>-8.9969854120000008</v>
      </c>
      <c r="J29" s="26">
        <v>125.501230441</v>
      </c>
      <c r="K29" s="5" t="s">
        <v>6</v>
      </c>
      <c r="L29" s="9" t="s">
        <v>43</v>
      </c>
      <c r="M29" s="28">
        <v>0.40629911155199999</v>
      </c>
      <c r="N29" s="11">
        <v>4.2</v>
      </c>
      <c r="O29" s="5" t="s">
        <v>42</v>
      </c>
      <c r="P29" s="5" t="s">
        <v>42</v>
      </c>
      <c r="Q29" s="5" t="s">
        <v>42</v>
      </c>
    </row>
    <row r="30" spans="2:17">
      <c r="B30" s="5">
        <v>25</v>
      </c>
      <c r="C30" s="6" t="s">
        <v>2169</v>
      </c>
      <c r="D30" s="5" t="s">
        <v>41</v>
      </c>
      <c r="E30" s="5" t="s">
        <v>42</v>
      </c>
      <c r="F30" s="5" t="s">
        <v>15</v>
      </c>
      <c r="G30" s="26">
        <v>-8.9964350660000001</v>
      </c>
      <c r="H30" s="26">
        <v>125.50205110500001</v>
      </c>
      <c r="I30" s="26">
        <v>-8.9947939449999996</v>
      </c>
      <c r="J30" s="26">
        <v>125.501352756</v>
      </c>
      <c r="K30" s="5" t="s">
        <v>6</v>
      </c>
      <c r="L30" s="9" t="s">
        <v>43</v>
      </c>
      <c r="M30" s="28">
        <v>0.197393179123</v>
      </c>
      <c r="N30" s="11">
        <v>4.5999999999999996</v>
      </c>
      <c r="O30" s="5" t="s">
        <v>42</v>
      </c>
      <c r="P30" s="5" t="s">
        <v>42</v>
      </c>
      <c r="Q30" s="5" t="s">
        <v>42</v>
      </c>
    </row>
    <row r="31" spans="2:17">
      <c r="B31" s="5">
        <v>26</v>
      </c>
      <c r="C31" s="6" t="s">
        <v>2170</v>
      </c>
      <c r="D31" s="5" t="s">
        <v>41</v>
      </c>
      <c r="E31" s="5" t="s">
        <v>42</v>
      </c>
      <c r="F31" s="5" t="s">
        <v>15</v>
      </c>
      <c r="G31" s="26">
        <v>-8.9972886840000008</v>
      </c>
      <c r="H31" s="26">
        <v>125.504344883</v>
      </c>
      <c r="I31" s="26">
        <v>-8.995818474</v>
      </c>
      <c r="J31" s="26">
        <v>125.50314357000001</v>
      </c>
      <c r="K31" s="5" t="s">
        <v>6</v>
      </c>
      <c r="L31" s="9" t="s">
        <v>43</v>
      </c>
      <c r="M31" s="28">
        <v>0.274073056905</v>
      </c>
      <c r="N31" s="11">
        <v>4.5</v>
      </c>
      <c r="O31" s="5" t="s">
        <v>42</v>
      </c>
      <c r="P31" s="5" t="s">
        <v>42</v>
      </c>
      <c r="Q31" s="5" t="s">
        <v>42</v>
      </c>
    </row>
    <row r="32" spans="2:17">
      <c r="B32" s="5">
        <v>27</v>
      </c>
      <c r="C32" s="7" t="s">
        <v>2171</v>
      </c>
      <c r="D32" s="5" t="s">
        <v>41</v>
      </c>
      <c r="E32" s="5" t="s">
        <v>42</v>
      </c>
      <c r="F32" s="5" t="s">
        <v>15</v>
      </c>
      <c r="G32" s="27">
        <v>-8.9980186070000006</v>
      </c>
      <c r="H32" s="27">
        <v>125.503516129999</v>
      </c>
      <c r="I32" s="27">
        <v>-8.9944839630000004</v>
      </c>
      <c r="J32" s="27">
        <v>125.502188163</v>
      </c>
      <c r="K32" s="5" t="s">
        <v>6</v>
      </c>
      <c r="L32" s="9" t="s">
        <v>43</v>
      </c>
      <c r="M32" s="29">
        <v>0.41889727839899998</v>
      </c>
      <c r="N32" s="11">
        <v>4.3</v>
      </c>
      <c r="O32" s="5" t="s">
        <v>42</v>
      </c>
      <c r="P32" s="5" t="s">
        <v>42</v>
      </c>
      <c r="Q32" s="5" t="s">
        <v>42</v>
      </c>
    </row>
    <row r="33" spans="2:17">
      <c r="B33" s="5">
        <v>28</v>
      </c>
      <c r="C33" s="7" t="s">
        <v>2172</v>
      </c>
      <c r="D33" s="5" t="s">
        <v>41</v>
      </c>
      <c r="E33" s="5" t="s">
        <v>42</v>
      </c>
      <c r="F33" s="5" t="s">
        <v>15</v>
      </c>
      <c r="G33" s="27">
        <v>-8.9891583090000005</v>
      </c>
      <c r="H33" s="27">
        <v>125.498659304</v>
      </c>
      <c r="I33" s="27">
        <v>-8.9992382370000001</v>
      </c>
      <c r="J33" s="27">
        <v>125.501959262</v>
      </c>
      <c r="K33" s="5" t="s">
        <v>6</v>
      </c>
      <c r="L33" s="9" t="s">
        <v>43</v>
      </c>
      <c r="M33" s="29">
        <v>1.2426183771099999</v>
      </c>
      <c r="N33" s="11">
        <v>3.5</v>
      </c>
      <c r="O33" s="5" t="s">
        <v>42</v>
      </c>
      <c r="P33" s="5" t="s">
        <v>42</v>
      </c>
      <c r="Q33" s="5" t="s">
        <v>42</v>
      </c>
    </row>
    <row r="34" spans="2:17">
      <c r="B34" s="5">
        <v>29</v>
      </c>
      <c r="C34" s="7" t="s">
        <v>2173</v>
      </c>
      <c r="D34" s="5" t="s">
        <v>41</v>
      </c>
      <c r="E34" s="5" t="s">
        <v>42</v>
      </c>
      <c r="F34" s="5" t="s">
        <v>15</v>
      </c>
      <c r="G34" s="27">
        <v>-8.9911060220000003</v>
      </c>
      <c r="H34" s="27">
        <v>125.50077192000001</v>
      </c>
      <c r="I34" s="27">
        <v>-8.9947296849999905</v>
      </c>
      <c r="J34" s="27">
        <v>125.501461779</v>
      </c>
      <c r="K34" s="5" t="s">
        <v>6</v>
      </c>
      <c r="L34" s="9" t="s">
        <v>43</v>
      </c>
      <c r="M34" s="29">
        <v>0.49281328593700002</v>
      </c>
      <c r="N34" s="11">
        <v>5.6</v>
      </c>
      <c r="O34" s="5" t="s">
        <v>42</v>
      </c>
      <c r="P34" s="9" t="s">
        <v>2147</v>
      </c>
      <c r="Q34" s="9" t="s">
        <v>42</v>
      </c>
    </row>
    <row r="35" spans="2:17">
      <c r="B35" s="5">
        <v>30</v>
      </c>
      <c r="C35" s="7" t="s">
        <v>2174</v>
      </c>
      <c r="D35" s="5" t="s">
        <v>41</v>
      </c>
      <c r="E35" s="5" t="s">
        <v>42</v>
      </c>
      <c r="F35" s="5" t="s">
        <v>15</v>
      </c>
      <c r="G35" s="27">
        <v>-9.0000525309999997</v>
      </c>
      <c r="H35" s="27">
        <v>125.500898552</v>
      </c>
      <c r="I35" s="27">
        <v>-8.9942363840000006</v>
      </c>
      <c r="J35" s="27">
        <v>125.499684845</v>
      </c>
      <c r="K35" s="5" t="s">
        <v>6</v>
      </c>
      <c r="L35" s="9" t="s">
        <v>43</v>
      </c>
      <c r="M35" s="29">
        <v>0.71117884116700003</v>
      </c>
      <c r="N35" s="11">
        <v>4.2</v>
      </c>
      <c r="O35" s="5" t="s">
        <v>42</v>
      </c>
      <c r="P35" s="5" t="s">
        <v>2175</v>
      </c>
      <c r="Q35" s="5" t="s">
        <v>42</v>
      </c>
    </row>
    <row r="36" spans="2:17">
      <c r="B36" s="5">
        <v>31</v>
      </c>
      <c r="C36" s="7" t="s">
        <v>2176</v>
      </c>
      <c r="D36" s="5" t="s">
        <v>41</v>
      </c>
      <c r="E36" s="5" t="s">
        <v>42</v>
      </c>
      <c r="F36" s="5" t="s">
        <v>15</v>
      </c>
      <c r="G36" s="27">
        <v>-8.9950989149999998</v>
      </c>
      <c r="H36" s="27">
        <v>125.500605355</v>
      </c>
      <c r="I36" s="27">
        <v>-8.9956314230000007</v>
      </c>
      <c r="J36" s="27">
        <v>125.499228239</v>
      </c>
      <c r="K36" s="5" t="s">
        <v>6</v>
      </c>
      <c r="L36" s="9" t="s">
        <v>43</v>
      </c>
      <c r="M36" s="29">
        <v>0.16279708576599999</v>
      </c>
      <c r="N36" s="11">
        <v>3.5</v>
      </c>
      <c r="O36" s="5" t="s">
        <v>42</v>
      </c>
      <c r="P36" s="9" t="s">
        <v>2147</v>
      </c>
      <c r="Q36" s="9" t="s">
        <v>42</v>
      </c>
    </row>
    <row r="37" spans="2:17">
      <c r="B37" s="5">
        <v>32</v>
      </c>
      <c r="C37" s="7" t="s">
        <v>2177</v>
      </c>
      <c r="D37" s="5" t="s">
        <v>41</v>
      </c>
      <c r="E37" s="5" t="s">
        <v>42</v>
      </c>
      <c r="F37" s="5" t="s">
        <v>15</v>
      </c>
      <c r="G37" s="27">
        <v>-8.9957731499999998</v>
      </c>
      <c r="H37" s="27">
        <v>125.500845809</v>
      </c>
      <c r="I37" s="27">
        <v>-8.9962602189999998</v>
      </c>
      <c r="J37" s="27">
        <v>125.49936381400001</v>
      </c>
      <c r="K37" s="5" t="s">
        <v>6</v>
      </c>
      <c r="L37" s="9" t="s">
        <v>43</v>
      </c>
      <c r="M37" s="29">
        <v>0.17193787518500001</v>
      </c>
      <c r="N37" s="11">
        <v>3</v>
      </c>
      <c r="O37" s="5" t="s">
        <v>42</v>
      </c>
      <c r="P37" s="5" t="s">
        <v>42</v>
      </c>
      <c r="Q37" s="5" t="s">
        <v>42</v>
      </c>
    </row>
    <row r="38" spans="2:17">
      <c r="B38" s="5">
        <v>33</v>
      </c>
      <c r="C38" s="7" t="s">
        <v>2178</v>
      </c>
      <c r="D38" s="5" t="s">
        <v>41</v>
      </c>
      <c r="E38" s="5" t="s">
        <v>42</v>
      </c>
      <c r="F38" s="5" t="s">
        <v>15</v>
      </c>
      <c r="G38" s="27">
        <v>-8.9965810719999997</v>
      </c>
      <c r="H38" s="27">
        <v>125.501105525</v>
      </c>
      <c r="I38" s="27">
        <v>-8.9971304150000009</v>
      </c>
      <c r="J38" s="27">
        <v>125.499688797999</v>
      </c>
      <c r="K38" s="5" t="s">
        <v>6</v>
      </c>
      <c r="L38" s="9" t="s">
        <v>43</v>
      </c>
      <c r="M38" s="29">
        <v>0.16757359101899999</v>
      </c>
      <c r="N38" s="11">
        <v>2.5</v>
      </c>
      <c r="O38" s="5" t="s">
        <v>42</v>
      </c>
      <c r="P38" s="5" t="s">
        <v>42</v>
      </c>
      <c r="Q38" s="5" t="s">
        <v>42</v>
      </c>
    </row>
    <row r="39" spans="2:17">
      <c r="B39" s="5">
        <v>34</v>
      </c>
      <c r="C39" s="7" t="s">
        <v>2179</v>
      </c>
      <c r="D39" s="5" t="s">
        <v>41</v>
      </c>
      <c r="E39" s="5" t="s">
        <v>42</v>
      </c>
      <c r="F39" s="5" t="s">
        <v>15</v>
      </c>
      <c r="G39" s="27">
        <v>-9.0007531749999998</v>
      </c>
      <c r="H39" s="27">
        <v>125.49981242600001</v>
      </c>
      <c r="I39" s="27">
        <v>-8.9970917289999903</v>
      </c>
      <c r="J39" s="27">
        <v>125.49967072600001</v>
      </c>
      <c r="K39" s="5" t="s">
        <v>6</v>
      </c>
      <c r="L39" s="9" t="s">
        <v>43</v>
      </c>
      <c r="M39" s="29">
        <v>0.42503051943999998</v>
      </c>
      <c r="N39" s="11">
        <v>2.8</v>
      </c>
      <c r="O39" s="5" t="s">
        <v>42</v>
      </c>
      <c r="P39" s="9" t="s">
        <v>2147</v>
      </c>
      <c r="Q39" s="9" t="s">
        <v>42</v>
      </c>
    </row>
    <row r="40" spans="2:17">
      <c r="B40" s="5">
        <v>35</v>
      </c>
      <c r="C40" s="7" t="s">
        <v>2180</v>
      </c>
      <c r="D40" s="5" t="s">
        <v>41</v>
      </c>
      <c r="E40" s="5" t="s">
        <v>42</v>
      </c>
      <c r="F40" s="5" t="s">
        <v>15</v>
      </c>
      <c r="G40" s="27">
        <v>-8.9944714609999998</v>
      </c>
      <c r="H40" s="27">
        <v>125.502208313</v>
      </c>
      <c r="I40" s="27">
        <v>-8.9928264749999904</v>
      </c>
      <c r="J40" s="27">
        <v>125.500281321</v>
      </c>
      <c r="K40" s="5" t="s">
        <v>6</v>
      </c>
      <c r="L40" s="9" t="s">
        <v>43</v>
      </c>
      <c r="M40" s="29">
        <v>0.34162743335099999</v>
      </c>
      <c r="N40" s="11">
        <v>2.5</v>
      </c>
      <c r="O40" s="5" t="s">
        <v>42</v>
      </c>
      <c r="P40" s="5" t="s">
        <v>42</v>
      </c>
      <c r="Q40" s="5" t="s">
        <v>42</v>
      </c>
    </row>
    <row r="41" spans="2:17">
      <c r="B41" s="5">
        <v>36</v>
      </c>
      <c r="C41" s="7" t="s">
        <v>2181</v>
      </c>
      <c r="D41" s="5" t="s">
        <v>41</v>
      </c>
      <c r="E41" s="5" t="s">
        <v>42</v>
      </c>
      <c r="F41" s="5" t="s">
        <v>15</v>
      </c>
      <c r="G41" s="27">
        <v>-8.9904998900000006</v>
      </c>
      <c r="H41" s="27">
        <v>125.50701713300001</v>
      </c>
      <c r="I41" s="27">
        <v>-8.9937063249999998</v>
      </c>
      <c r="J41" s="27">
        <v>125.50332588400001</v>
      </c>
      <c r="K41" s="5" t="s">
        <v>45</v>
      </c>
      <c r="L41" s="9" t="s">
        <v>43</v>
      </c>
      <c r="M41" s="29">
        <v>0.54016844097100003</v>
      </c>
      <c r="N41" s="11">
        <v>6.8</v>
      </c>
      <c r="O41" s="5" t="s">
        <v>42</v>
      </c>
      <c r="P41" s="9" t="s">
        <v>2147</v>
      </c>
      <c r="Q41" s="9" t="s">
        <v>42</v>
      </c>
    </row>
    <row r="42" spans="2:17">
      <c r="B42" s="5">
        <v>37</v>
      </c>
      <c r="C42" s="7" t="s">
        <v>2182</v>
      </c>
      <c r="D42" s="5" t="s">
        <v>41</v>
      </c>
      <c r="E42" s="5" t="s">
        <v>42</v>
      </c>
      <c r="F42" s="5" t="s">
        <v>15</v>
      </c>
      <c r="G42" s="27">
        <v>-8.993683742</v>
      </c>
      <c r="H42" s="27">
        <v>125.503297678</v>
      </c>
      <c r="I42" s="27">
        <v>-8.9950990849999997</v>
      </c>
      <c r="J42" s="27">
        <v>125.500608482999</v>
      </c>
      <c r="K42" s="5" t="s">
        <v>6</v>
      </c>
      <c r="L42" s="9" t="s">
        <v>43</v>
      </c>
      <c r="M42" s="29">
        <v>0.338313866623</v>
      </c>
      <c r="N42" s="11">
        <v>5.2</v>
      </c>
      <c r="O42" s="5" t="s">
        <v>42</v>
      </c>
      <c r="P42" s="9" t="s">
        <v>2147</v>
      </c>
      <c r="Q42" s="9" t="s">
        <v>42</v>
      </c>
    </row>
    <row r="43" spans="2:17">
      <c r="B43" s="5">
        <v>38</v>
      </c>
      <c r="C43" s="7" t="s">
        <v>2183</v>
      </c>
      <c r="D43" s="5" t="s">
        <v>41</v>
      </c>
      <c r="E43" s="5" t="s">
        <v>42</v>
      </c>
      <c r="F43" s="5" t="s">
        <v>15</v>
      </c>
      <c r="G43" s="27">
        <v>-8.998494032</v>
      </c>
      <c r="H43" s="27">
        <v>125.503185261</v>
      </c>
      <c r="I43" s="27">
        <v>-8.9991152099999905</v>
      </c>
      <c r="J43" s="27">
        <v>125.503969183</v>
      </c>
      <c r="K43" s="5" t="s">
        <v>6</v>
      </c>
      <c r="L43" s="9" t="s">
        <v>43</v>
      </c>
      <c r="M43" s="29">
        <v>0.14878520374900001</v>
      </c>
      <c r="N43" s="11">
        <v>3.5</v>
      </c>
      <c r="O43" s="5" t="s">
        <v>42</v>
      </c>
      <c r="P43" s="5" t="s">
        <v>42</v>
      </c>
      <c r="Q43" s="5" t="s">
        <v>42</v>
      </c>
    </row>
    <row r="44" spans="2:17">
      <c r="B44" s="5">
        <v>39</v>
      </c>
      <c r="C44" s="7" t="s">
        <v>2184</v>
      </c>
      <c r="D44" s="5" t="s">
        <v>41</v>
      </c>
      <c r="E44" s="5" t="s">
        <v>42</v>
      </c>
      <c r="F44" s="5" t="s">
        <v>15</v>
      </c>
      <c r="G44" s="27">
        <v>-8.9989949100000004</v>
      </c>
      <c r="H44" s="27">
        <v>125.50247355</v>
      </c>
      <c r="I44" s="27">
        <v>-8.9997326090000005</v>
      </c>
      <c r="J44" s="27">
        <v>125.502403224999</v>
      </c>
      <c r="K44" s="5" t="s">
        <v>6</v>
      </c>
      <c r="L44" s="9" t="s">
        <v>43</v>
      </c>
      <c r="M44" s="29">
        <v>0.11509690805800001</v>
      </c>
      <c r="N44" s="11">
        <v>3</v>
      </c>
      <c r="O44" s="5" t="s">
        <v>42</v>
      </c>
      <c r="P44" s="5" t="s">
        <v>42</v>
      </c>
      <c r="Q44" s="5" t="s">
        <v>42</v>
      </c>
    </row>
    <row r="45" spans="2:17">
      <c r="B45" s="5">
        <v>40</v>
      </c>
      <c r="C45" s="7" t="s">
        <v>2185</v>
      </c>
      <c r="D45" s="5" t="s">
        <v>41</v>
      </c>
      <c r="E45" s="5" t="s">
        <v>42</v>
      </c>
      <c r="F45" s="5" t="s">
        <v>15</v>
      </c>
      <c r="G45" s="27">
        <v>-8.9992087719999905</v>
      </c>
      <c r="H45" s="27">
        <v>125.502141024</v>
      </c>
      <c r="I45" s="27">
        <v>-9.0003942680000009</v>
      </c>
      <c r="J45" s="27">
        <v>125.5026139</v>
      </c>
      <c r="K45" s="5" t="s">
        <v>6</v>
      </c>
      <c r="L45" s="9" t="s">
        <v>43</v>
      </c>
      <c r="M45" s="29">
        <v>0.14382730688699999</v>
      </c>
      <c r="N45" s="11">
        <v>2.5</v>
      </c>
      <c r="O45" s="5" t="s">
        <v>42</v>
      </c>
      <c r="P45" s="5" t="s">
        <v>42</v>
      </c>
      <c r="Q45" s="5" t="s">
        <v>42</v>
      </c>
    </row>
    <row r="46" spans="2:17">
      <c r="B46" s="5">
        <v>41</v>
      </c>
      <c r="C46" s="7" t="s">
        <v>2038</v>
      </c>
      <c r="D46" s="5" t="s">
        <v>41</v>
      </c>
      <c r="E46" s="5" t="s">
        <v>42</v>
      </c>
      <c r="F46" s="5" t="s">
        <v>15</v>
      </c>
      <c r="G46" s="27">
        <v>-8.9990219210000006</v>
      </c>
      <c r="H46" s="27">
        <v>125.50044047900001</v>
      </c>
      <c r="I46" s="27">
        <v>-8.9978430839999906</v>
      </c>
      <c r="J46" s="27">
        <v>125.50089853</v>
      </c>
      <c r="K46" s="5" t="s">
        <v>6</v>
      </c>
      <c r="L46" s="9" t="s">
        <v>43</v>
      </c>
      <c r="M46" s="29">
        <v>0.191688358487</v>
      </c>
      <c r="N46" s="11">
        <v>2.5</v>
      </c>
      <c r="O46" s="5" t="s">
        <v>42</v>
      </c>
      <c r="P46" s="5" t="s">
        <v>42</v>
      </c>
      <c r="Q46" s="5" t="s">
        <v>42</v>
      </c>
    </row>
    <row r="47" spans="2:17">
      <c r="B47" s="5">
        <v>42</v>
      </c>
      <c r="C47" s="7" t="s">
        <v>2186</v>
      </c>
      <c r="D47" s="5" t="s">
        <v>41</v>
      </c>
      <c r="E47" s="5" t="s">
        <v>42</v>
      </c>
      <c r="F47" s="5" t="s">
        <v>15</v>
      </c>
      <c r="G47" s="27">
        <v>-9.0111762950000003</v>
      </c>
      <c r="H47" s="27">
        <v>125.50355766200001</v>
      </c>
      <c r="I47" s="27">
        <v>-8.9984408019999904</v>
      </c>
      <c r="J47" s="27">
        <v>125.49922438</v>
      </c>
      <c r="K47" s="5" t="s">
        <v>45</v>
      </c>
      <c r="L47" s="9" t="s">
        <v>43</v>
      </c>
      <c r="M47" s="29">
        <v>2.5724452841300001</v>
      </c>
      <c r="N47" s="11">
        <v>3.6</v>
      </c>
      <c r="O47" s="5" t="s">
        <v>42</v>
      </c>
      <c r="P47" s="9" t="s">
        <v>2147</v>
      </c>
      <c r="Q47" s="9" t="s">
        <v>42</v>
      </c>
    </row>
    <row r="48" spans="2:17">
      <c r="B48" s="5">
        <v>43</v>
      </c>
      <c r="C48" s="7" t="s">
        <v>2187</v>
      </c>
      <c r="D48" s="5" t="s">
        <v>41</v>
      </c>
      <c r="E48" s="5" t="s">
        <v>42</v>
      </c>
      <c r="F48" s="5" t="s">
        <v>15</v>
      </c>
      <c r="G48" s="27">
        <v>-8.9828619889999999</v>
      </c>
      <c r="H48" s="27">
        <v>125.519171934</v>
      </c>
      <c r="I48" s="27">
        <v>-8.9691980769999997</v>
      </c>
      <c r="J48" s="27">
        <v>125.510936001</v>
      </c>
      <c r="K48" s="5" t="s">
        <v>2188</v>
      </c>
      <c r="L48" s="9" t="s">
        <v>111</v>
      </c>
      <c r="M48" s="29">
        <v>1.90363539254</v>
      </c>
      <c r="N48" s="11">
        <v>5.4</v>
      </c>
      <c r="O48" s="5" t="s">
        <v>42</v>
      </c>
      <c r="P48" s="9" t="s">
        <v>2147</v>
      </c>
      <c r="Q48" s="9" t="s">
        <v>42</v>
      </c>
    </row>
    <row r="49" spans="2:17">
      <c r="B49" s="5">
        <v>44</v>
      </c>
      <c r="C49" s="7" t="s">
        <v>2126</v>
      </c>
      <c r="D49" s="5" t="s">
        <v>41</v>
      </c>
      <c r="E49" s="5" t="s">
        <v>42</v>
      </c>
      <c r="F49" s="5" t="s">
        <v>15</v>
      </c>
      <c r="G49" s="27">
        <v>-9.0007770590000007</v>
      </c>
      <c r="H49" s="27">
        <v>125.499830346</v>
      </c>
      <c r="I49" s="27">
        <v>-9.0111604540000005</v>
      </c>
      <c r="J49" s="27">
        <v>125.503584928</v>
      </c>
      <c r="K49" s="5" t="s">
        <v>45</v>
      </c>
      <c r="L49" s="9" t="s">
        <v>111</v>
      </c>
      <c r="M49" s="29">
        <v>1.2448190646899999</v>
      </c>
      <c r="N49" s="11">
        <v>6.2</v>
      </c>
      <c r="O49" s="5" t="s">
        <v>42</v>
      </c>
      <c r="P49" s="9" t="s">
        <v>2147</v>
      </c>
      <c r="Q49" s="9" t="s">
        <v>42</v>
      </c>
    </row>
    <row r="50" spans="2:17">
      <c r="B50" s="5">
        <v>45</v>
      </c>
      <c r="C50" s="7" t="s">
        <v>2189</v>
      </c>
      <c r="D50" s="5" t="s">
        <v>41</v>
      </c>
      <c r="E50" s="5" t="s">
        <v>42</v>
      </c>
      <c r="F50" s="5" t="s">
        <v>15</v>
      </c>
      <c r="G50" s="27">
        <v>-8.9961153389999904</v>
      </c>
      <c r="H50" s="27">
        <v>125.521531278</v>
      </c>
      <c r="I50" s="27">
        <v>-8.997679797</v>
      </c>
      <c r="J50" s="27">
        <v>125.51569721600001</v>
      </c>
      <c r="K50" s="5" t="s">
        <v>6</v>
      </c>
      <c r="L50" s="9" t="s">
        <v>43</v>
      </c>
      <c r="M50" s="29">
        <v>0.71651297572100003</v>
      </c>
      <c r="N50" s="11">
        <v>4.2</v>
      </c>
      <c r="O50" s="5" t="s">
        <v>42</v>
      </c>
      <c r="P50" s="9" t="s">
        <v>2147</v>
      </c>
      <c r="Q50" s="9" t="s">
        <v>42</v>
      </c>
    </row>
    <row r="52" spans="2:17">
      <c r="E52" s="8" t="s">
        <v>105</v>
      </c>
      <c r="L52" s="3"/>
      <c r="M52" s="1"/>
    </row>
    <row r="53" spans="2:17">
      <c r="C53" s="13" t="s">
        <v>106</v>
      </c>
      <c r="D53" s="14">
        <f>SUM(M6:M50)</f>
        <v>31.015263889109001</v>
      </c>
      <c r="E53" s="15">
        <f>SUM(E54:E57)</f>
        <v>1</v>
      </c>
      <c r="L53" s="3"/>
      <c r="M53" s="1"/>
    </row>
    <row r="54" spans="2:17">
      <c r="C54" s="19" t="s">
        <v>2064</v>
      </c>
      <c r="D54" s="20">
        <f>SUM(M6,M7,M8,M9,M10,M11,M12,M13,M17,M22,M27,M41,M47,M49)</f>
        <v>12.749068569239</v>
      </c>
      <c r="E54" s="18">
        <f>D54/D53</f>
        <v>0.411057878302168</v>
      </c>
      <c r="L54" s="3"/>
      <c r="M54" s="1"/>
    </row>
    <row r="55" spans="2:17">
      <c r="C55" s="16" t="s">
        <v>2</v>
      </c>
      <c r="D55" s="17">
        <f>M49</f>
        <v>1.2448190646899999</v>
      </c>
      <c r="E55" s="18">
        <f>D55/D53</f>
        <v>4.01356915466103E-2</v>
      </c>
      <c r="L55" s="3"/>
      <c r="M55" s="1"/>
    </row>
    <row r="56" spans="2:17">
      <c r="C56" s="16" t="s">
        <v>4</v>
      </c>
      <c r="D56" s="17">
        <f>M48</f>
        <v>1.90363539254</v>
      </c>
      <c r="E56" s="18">
        <f>D56/D53</f>
        <v>6.1377372101240099E-2</v>
      </c>
      <c r="L56" s="3"/>
      <c r="M56" s="1"/>
    </row>
    <row r="57" spans="2:17">
      <c r="C57" s="19" t="s">
        <v>108</v>
      </c>
      <c r="D57" s="20">
        <f>D53-D54-D55-D56</f>
        <v>15.11774086264</v>
      </c>
      <c r="E57" s="18">
        <f>D57/D53</f>
        <v>0.48742905804998199</v>
      </c>
      <c r="L57" s="3"/>
      <c r="M57" s="1"/>
    </row>
  </sheetData>
  <mergeCells count="17">
    <mergeCell ref="Q3:Q5"/>
    <mergeCell ref="B2:Q2"/>
    <mergeCell ref="G3:J3"/>
    <mergeCell ref="K3:N3"/>
    <mergeCell ref="G4:H4"/>
    <mergeCell ref="I4:J4"/>
    <mergeCell ref="B3:B5"/>
    <mergeCell ref="C3:C5"/>
    <mergeCell ref="D3:D5"/>
    <mergeCell ref="E3:E5"/>
    <mergeCell ref="F3:F5"/>
    <mergeCell ref="K4:K5"/>
    <mergeCell ref="L4:L5"/>
    <mergeCell ref="M4:M5"/>
    <mergeCell ref="N4:N5"/>
    <mergeCell ref="O3:O5"/>
    <mergeCell ref="P3:P5"/>
  </mergeCells>
  <printOptions horizontalCentered="1"/>
  <pageMargins left="0" right="0" top="0" bottom="0.74803149606299202" header="0.31496062992126" footer="0.31496062992126"/>
  <pageSetup paperSize="9" scale="34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B2:Q37"/>
  <sheetViews>
    <sheetView showGridLines="0" view="pageBreakPreview" topLeftCell="B1" zoomScale="70" zoomScaleNormal="85" workbookViewId="0">
      <selection activeCell="A14" sqref="A14:XFD14"/>
    </sheetView>
  </sheetViews>
  <sheetFormatPr defaultColWidth="8.81640625" defaultRowHeight="14.5"/>
  <cols>
    <col min="1" max="1" width="8.81640625" style="1"/>
    <col min="2" max="2" width="15" style="1" customWidth="1"/>
    <col min="3" max="3" width="32" style="2" customWidth="1"/>
    <col min="4" max="5" width="15.453125" style="1" customWidth="1"/>
    <col min="6" max="6" width="11.1796875" style="1" customWidth="1"/>
    <col min="7" max="7" width="13.36328125" style="1" customWidth="1"/>
    <col min="8" max="8" width="15" style="1" customWidth="1"/>
    <col min="9" max="9" width="13.36328125" style="1" customWidth="1"/>
    <col min="10" max="10" width="15.36328125" style="1" customWidth="1"/>
    <col min="11" max="11" width="12" style="1" customWidth="1"/>
    <col min="12" max="12" width="9.453125" style="1" customWidth="1"/>
    <col min="13" max="13" width="11.54296875" style="25" customWidth="1"/>
    <col min="14" max="14" width="10" style="1" customWidth="1"/>
    <col min="15" max="16" width="9.81640625" style="1" customWidth="1"/>
    <col min="17" max="17" width="20.90625" style="1" customWidth="1"/>
    <col min="18" max="16384" width="8.81640625" style="1"/>
  </cols>
  <sheetData>
    <row r="2" spans="2:17" ht="18.5">
      <c r="B2" s="68" t="s">
        <v>22</v>
      </c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spans="2:17">
      <c r="B3" s="69" t="s">
        <v>23</v>
      </c>
      <c r="C3" s="69" t="s">
        <v>24</v>
      </c>
      <c r="D3" s="69" t="s">
        <v>25</v>
      </c>
      <c r="E3" s="70" t="s">
        <v>26</v>
      </c>
      <c r="F3" s="69" t="s">
        <v>0</v>
      </c>
      <c r="G3" s="69" t="s">
        <v>2065</v>
      </c>
      <c r="H3" s="69"/>
      <c r="I3" s="69"/>
      <c r="J3" s="69"/>
      <c r="K3" s="69" t="s">
        <v>28</v>
      </c>
      <c r="L3" s="69"/>
      <c r="M3" s="69"/>
      <c r="N3" s="69"/>
      <c r="O3" s="69" t="s">
        <v>29</v>
      </c>
      <c r="P3" s="70" t="s">
        <v>30</v>
      </c>
      <c r="Q3" s="69" t="s">
        <v>31</v>
      </c>
    </row>
    <row r="4" spans="2:17">
      <c r="B4" s="69"/>
      <c r="C4" s="69"/>
      <c r="D4" s="69"/>
      <c r="E4" s="71"/>
      <c r="F4" s="69"/>
      <c r="G4" s="69" t="s">
        <v>32</v>
      </c>
      <c r="H4" s="69"/>
      <c r="I4" s="69" t="s">
        <v>33</v>
      </c>
      <c r="J4" s="69"/>
      <c r="K4" s="69" t="s">
        <v>34</v>
      </c>
      <c r="L4" s="70" t="s">
        <v>35</v>
      </c>
      <c r="M4" s="84" t="s">
        <v>36</v>
      </c>
      <c r="N4" s="69" t="s">
        <v>37</v>
      </c>
      <c r="O4" s="69"/>
      <c r="P4" s="71"/>
      <c r="Q4" s="69"/>
    </row>
    <row r="5" spans="2:17">
      <c r="B5" s="69"/>
      <c r="C5" s="69"/>
      <c r="D5" s="69"/>
      <c r="E5" s="72"/>
      <c r="F5" s="69"/>
      <c r="G5" s="4" t="s">
        <v>38</v>
      </c>
      <c r="H5" s="4" t="s">
        <v>39</v>
      </c>
      <c r="I5" s="4" t="s">
        <v>38</v>
      </c>
      <c r="J5" s="4" t="s">
        <v>39</v>
      </c>
      <c r="K5" s="69"/>
      <c r="L5" s="72"/>
      <c r="M5" s="84"/>
      <c r="N5" s="69"/>
      <c r="O5" s="69"/>
      <c r="P5" s="72"/>
      <c r="Q5" s="69"/>
    </row>
    <row r="6" spans="2:17">
      <c r="B6" s="5">
        <v>1</v>
      </c>
      <c r="C6" s="7" t="s">
        <v>2029</v>
      </c>
      <c r="D6" s="5" t="s">
        <v>41</v>
      </c>
      <c r="E6" s="5" t="s">
        <v>42</v>
      </c>
      <c r="F6" s="5" t="s">
        <v>16</v>
      </c>
      <c r="G6" s="26">
        <v>-8.2218791420000006</v>
      </c>
      <c r="H6" s="26">
        <v>125.609615027</v>
      </c>
      <c r="I6" s="26">
        <v>-8.2210582280000004</v>
      </c>
      <c r="J6" s="26">
        <v>125.606796786</v>
      </c>
      <c r="K6" s="5" t="s">
        <v>6</v>
      </c>
      <c r="L6" s="5" t="s">
        <v>43</v>
      </c>
      <c r="M6" s="10">
        <v>0.32399874123700001</v>
      </c>
      <c r="N6" s="11">
        <v>7</v>
      </c>
      <c r="O6" s="5" t="s">
        <v>42</v>
      </c>
      <c r="P6" s="5" t="s">
        <v>42</v>
      </c>
      <c r="Q6" s="5" t="s">
        <v>2190</v>
      </c>
    </row>
    <row r="7" spans="2:17">
      <c r="B7" s="5">
        <v>2</v>
      </c>
      <c r="C7" s="7" t="s">
        <v>2030</v>
      </c>
      <c r="D7" s="5" t="s">
        <v>41</v>
      </c>
      <c r="E7" s="5" t="s">
        <v>42</v>
      </c>
      <c r="F7" s="5" t="s">
        <v>16</v>
      </c>
      <c r="G7" s="26">
        <v>-8.2213993960000007</v>
      </c>
      <c r="H7" s="26">
        <v>125.607973384</v>
      </c>
      <c r="I7" s="26">
        <v>-8.2243542810000001</v>
      </c>
      <c r="J7" s="26">
        <v>125.60705021</v>
      </c>
      <c r="K7" s="5" t="s">
        <v>6</v>
      </c>
      <c r="L7" s="5" t="s">
        <v>43</v>
      </c>
      <c r="M7" s="10">
        <v>0.34278427439699999</v>
      </c>
      <c r="N7" s="11">
        <v>5.3</v>
      </c>
      <c r="O7" s="5" t="s">
        <v>42</v>
      </c>
      <c r="P7" s="5" t="s">
        <v>42</v>
      </c>
      <c r="Q7" s="5" t="s">
        <v>2190</v>
      </c>
    </row>
    <row r="8" spans="2:17">
      <c r="B8" s="5">
        <v>3</v>
      </c>
      <c r="C8" s="7" t="s">
        <v>2112</v>
      </c>
      <c r="D8" s="5" t="s">
        <v>41</v>
      </c>
      <c r="E8" s="5" t="s">
        <v>42</v>
      </c>
      <c r="F8" s="5" t="s">
        <v>16</v>
      </c>
      <c r="G8" s="26">
        <v>-8.2213981319999903</v>
      </c>
      <c r="H8" s="26">
        <v>125.607971707999</v>
      </c>
      <c r="I8" s="26">
        <v>-8.2174549999999904</v>
      </c>
      <c r="J8" s="26">
        <v>125.60915306</v>
      </c>
      <c r="K8" s="5" t="s">
        <v>6</v>
      </c>
      <c r="L8" s="5" t="s">
        <v>43</v>
      </c>
      <c r="M8" s="10">
        <v>0.455989129617</v>
      </c>
      <c r="N8" s="11">
        <v>4.7</v>
      </c>
      <c r="O8" s="5" t="s">
        <v>42</v>
      </c>
      <c r="P8" s="5" t="s">
        <v>42</v>
      </c>
      <c r="Q8" s="5" t="s">
        <v>2190</v>
      </c>
    </row>
    <row r="9" spans="2:17">
      <c r="B9" s="5">
        <v>4</v>
      </c>
      <c r="C9" s="7" t="s">
        <v>2113</v>
      </c>
      <c r="D9" s="5" t="s">
        <v>41</v>
      </c>
      <c r="E9" s="5" t="s">
        <v>42</v>
      </c>
      <c r="F9" s="5" t="s">
        <v>16</v>
      </c>
      <c r="G9" s="26">
        <v>-8.2188069479999903</v>
      </c>
      <c r="H9" s="26">
        <v>125.610551828</v>
      </c>
      <c r="I9" s="26">
        <v>-8.2180161110000007</v>
      </c>
      <c r="J9" s="26">
        <v>125.609005658</v>
      </c>
      <c r="K9" s="5" t="s">
        <v>6</v>
      </c>
      <c r="L9" s="5" t="s">
        <v>43</v>
      </c>
      <c r="M9" s="10">
        <v>0.19233685317400001</v>
      </c>
      <c r="N9" s="11">
        <v>3.7</v>
      </c>
      <c r="O9" s="5" t="s">
        <v>42</v>
      </c>
      <c r="P9" s="5" t="s">
        <v>42</v>
      </c>
      <c r="Q9" s="5" t="s">
        <v>2190</v>
      </c>
    </row>
    <row r="10" spans="2:17">
      <c r="B10" s="5">
        <v>5</v>
      </c>
      <c r="C10" s="7" t="s">
        <v>2027</v>
      </c>
      <c r="D10" s="5" t="s">
        <v>41</v>
      </c>
      <c r="E10" s="5" t="s">
        <v>42</v>
      </c>
      <c r="F10" s="5" t="s">
        <v>16</v>
      </c>
      <c r="G10" s="26">
        <v>-8.216928201</v>
      </c>
      <c r="H10" s="26">
        <v>125.61109075100001</v>
      </c>
      <c r="I10" s="26">
        <v>-8.2241562570000006</v>
      </c>
      <c r="J10" s="26">
        <v>125.60598546600001</v>
      </c>
      <c r="K10" s="5" t="s">
        <v>6</v>
      </c>
      <c r="L10" s="5" t="s">
        <v>43</v>
      </c>
      <c r="M10" s="10">
        <v>1.1816085822</v>
      </c>
      <c r="N10" s="11">
        <v>5.7</v>
      </c>
      <c r="O10" s="5" t="s">
        <v>42</v>
      </c>
      <c r="P10" s="5" t="s">
        <v>42</v>
      </c>
      <c r="Q10" s="5" t="s">
        <v>2190</v>
      </c>
    </row>
    <row r="11" spans="2:17">
      <c r="B11" s="5">
        <v>6</v>
      </c>
      <c r="C11" s="7" t="s">
        <v>2028</v>
      </c>
      <c r="D11" s="5" t="s">
        <v>41</v>
      </c>
      <c r="E11" s="5" t="s">
        <v>42</v>
      </c>
      <c r="F11" s="5" t="s">
        <v>16</v>
      </c>
      <c r="G11" s="26">
        <v>-8.2247386260000006</v>
      </c>
      <c r="H11" s="26">
        <v>125.608764863999</v>
      </c>
      <c r="I11" s="26">
        <v>-8.2241573910000003</v>
      </c>
      <c r="J11" s="26">
        <v>125.605987021999</v>
      </c>
      <c r="K11" s="5" t="s">
        <v>6</v>
      </c>
      <c r="L11" s="5" t="s">
        <v>43</v>
      </c>
      <c r="M11" s="10">
        <v>0.31387140514299999</v>
      </c>
      <c r="N11" s="11">
        <v>4.5</v>
      </c>
      <c r="O11" s="5" t="s">
        <v>42</v>
      </c>
      <c r="P11" s="5" t="s">
        <v>42</v>
      </c>
      <c r="Q11" s="5" t="s">
        <v>2190</v>
      </c>
    </row>
    <row r="12" spans="2:17">
      <c r="B12" s="5">
        <v>7</v>
      </c>
      <c r="C12" s="7" t="s">
        <v>2191</v>
      </c>
      <c r="D12" s="5" t="s">
        <v>41</v>
      </c>
      <c r="E12" s="5" t="s">
        <v>42</v>
      </c>
      <c r="F12" s="5" t="s">
        <v>16</v>
      </c>
      <c r="G12" s="26">
        <v>-8.2241579480000002</v>
      </c>
      <c r="H12" s="26">
        <v>125.605985598999</v>
      </c>
      <c r="I12" s="26">
        <v>-8.22233561</v>
      </c>
      <c r="J12" s="26">
        <v>125.605114985</v>
      </c>
      <c r="K12" s="5" t="s">
        <v>6</v>
      </c>
      <c r="L12" s="5" t="s">
        <v>43</v>
      </c>
      <c r="M12" s="10">
        <v>0.44531593871699998</v>
      </c>
      <c r="N12" s="11">
        <v>5.6</v>
      </c>
      <c r="O12" s="5" t="s">
        <v>42</v>
      </c>
      <c r="P12" s="5" t="s">
        <v>42</v>
      </c>
      <c r="Q12" s="5" t="s">
        <v>2190</v>
      </c>
    </row>
    <row r="13" spans="2:17">
      <c r="B13" s="5">
        <v>8</v>
      </c>
      <c r="C13" s="7" t="s">
        <v>2039</v>
      </c>
      <c r="D13" s="5" t="s">
        <v>41</v>
      </c>
      <c r="E13" s="5" t="s">
        <v>42</v>
      </c>
      <c r="F13" s="5" t="s">
        <v>16</v>
      </c>
      <c r="G13" s="26">
        <v>-8.22781947</v>
      </c>
      <c r="H13" s="26">
        <v>125.607917657</v>
      </c>
      <c r="I13" s="26">
        <v>-8.2271510509999999</v>
      </c>
      <c r="J13" s="26">
        <v>125.604271303</v>
      </c>
      <c r="K13" s="5" t="s">
        <v>6</v>
      </c>
      <c r="L13" s="5" t="s">
        <v>43</v>
      </c>
      <c r="M13" s="10">
        <v>0.41826068736100003</v>
      </c>
      <c r="N13" s="11">
        <v>4.8</v>
      </c>
      <c r="O13" s="5" t="s">
        <v>42</v>
      </c>
      <c r="P13" s="5" t="s">
        <v>42</v>
      </c>
      <c r="Q13" s="5" t="s">
        <v>42</v>
      </c>
    </row>
    <row r="14" spans="2:17">
      <c r="B14" s="5">
        <v>9</v>
      </c>
      <c r="C14" s="6" t="s">
        <v>2031</v>
      </c>
      <c r="D14" s="5" t="s">
        <v>41</v>
      </c>
      <c r="E14" s="5" t="s">
        <v>42</v>
      </c>
      <c r="F14" s="5" t="s">
        <v>16</v>
      </c>
      <c r="G14" s="26">
        <v>-8.1848433109999998</v>
      </c>
      <c r="H14" s="26">
        <v>125.633446846</v>
      </c>
      <c r="I14" s="26">
        <v>-8.1855067130000005</v>
      </c>
      <c r="J14" s="26">
        <v>125.633246025999</v>
      </c>
      <c r="K14" s="5" t="s">
        <v>6</v>
      </c>
      <c r="L14" s="5" t="s">
        <v>43</v>
      </c>
      <c r="M14" s="10">
        <v>1.24302096591</v>
      </c>
      <c r="N14" s="11">
        <v>6.9</v>
      </c>
      <c r="O14" s="5" t="s">
        <v>42</v>
      </c>
      <c r="P14" s="5" t="s">
        <v>42</v>
      </c>
      <c r="Q14" s="5" t="s">
        <v>2190</v>
      </c>
    </row>
    <row r="15" spans="2:17">
      <c r="B15" s="5">
        <v>10</v>
      </c>
      <c r="C15" s="6" t="s">
        <v>2032</v>
      </c>
      <c r="D15" s="5" t="s">
        <v>41</v>
      </c>
      <c r="E15" s="5" t="s">
        <v>42</v>
      </c>
      <c r="F15" s="5" t="s">
        <v>16</v>
      </c>
      <c r="G15" s="26">
        <v>-8.1839735059999903</v>
      </c>
      <c r="H15" s="26">
        <v>125.630666432</v>
      </c>
      <c r="I15" s="26">
        <v>-8.1812826879999996</v>
      </c>
      <c r="J15" s="26">
        <v>125.631524908</v>
      </c>
      <c r="K15" s="5" t="s">
        <v>6</v>
      </c>
      <c r="L15" s="5" t="s">
        <v>43</v>
      </c>
      <c r="M15" s="10">
        <v>0.312971079102</v>
      </c>
      <c r="N15" s="11">
        <v>6.6</v>
      </c>
      <c r="O15" s="5" t="s">
        <v>42</v>
      </c>
      <c r="P15" s="5" t="s">
        <v>42</v>
      </c>
      <c r="Q15" s="5" t="s">
        <v>2190</v>
      </c>
    </row>
    <row r="16" spans="2:17">
      <c r="B16" s="5">
        <v>11</v>
      </c>
      <c r="C16" s="6" t="s">
        <v>2124</v>
      </c>
      <c r="D16" s="5" t="s">
        <v>41</v>
      </c>
      <c r="E16" s="5" t="s">
        <v>42</v>
      </c>
      <c r="F16" s="5" t="s">
        <v>16</v>
      </c>
      <c r="G16" s="26">
        <v>-8.1840686080000005</v>
      </c>
      <c r="H16" s="26">
        <v>125.630981717</v>
      </c>
      <c r="I16" s="26">
        <v>-8.1847969589999998</v>
      </c>
      <c r="J16" s="26">
        <v>125.630895743</v>
      </c>
      <c r="K16" s="5" t="s">
        <v>6</v>
      </c>
      <c r="L16" s="5" t="s">
        <v>43</v>
      </c>
      <c r="M16" s="10">
        <v>8.1230220768000003E-2</v>
      </c>
      <c r="N16" s="11">
        <v>6.4</v>
      </c>
      <c r="O16" s="5" t="s">
        <v>42</v>
      </c>
      <c r="P16" s="5" t="s">
        <v>42</v>
      </c>
      <c r="Q16" s="5" t="s">
        <v>2190</v>
      </c>
    </row>
    <row r="17" spans="2:17">
      <c r="B17" s="5">
        <v>12</v>
      </c>
      <c r="C17" s="6" t="s">
        <v>2126</v>
      </c>
      <c r="D17" s="5" t="s">
        <v>41</v>
      </c>
      <c r="E17" s="5" t="s">
        <v>42</v>
      </c>
      <c r="F17" s="5" t="s">
        <v>16</v>
      </c>
      <c r="G17" s="26">
        <v>-8.1838786139999904</v>
      </c>
      <c r="H17" s="26">
        <v>125.630318792</v>
      </c>
      <c r="I17" s="26">
        <v>-8.1845518750000004</v>
      </c>
      <c r="J17" s="26">
        <v>125.630055076</v>
      </c>
      <c r="K17" s="5" t="s">
        <v>6</v>
      </c>
      <c r="L17" s="5" t="s">
        <v>43</v>
      </c>
      <c r="M17" s="10">
        <v>8.0190238695399998E-2</v>
      </c>
      <c r="N17" s="11">
        <v>7.1</v>
      </c>
      <c r="O17" s="5" t="s">
        <v>42</v>
      </c>
      <c r="P17" s="5" t="s">
        <v>42</v>
      </c>
      <c r="Q17" s="5" t="s">
        <v>2190</v>
      </c>
    </row>
    <row r="18" spans="2:17">
      <c r="B18" s="5">
        <v>13</v>
      </c>
      <c r="C18" s="6" t="s">
        <v>2192</v>
      </c>
      <c r="D18" s="5" t="s">
        <v>41</v>
      </c>
      <c r="E18" s="5" t="s">
        <v>42</v>
      </c>
      <c r="F18" s="5" t="s">
        <v>16</v>
      </c>
      <c r="G18" s="26">
        <v>-8.1845235150000004</v>
      </c>
      <c r="H18" s="26">
        <v>125.63244408</v>
      </c>
      <c r="I18" s="26">
        <v>-8.1851905299999999</v>
      </c>
      <c r="J18" s="26">
        <v>125.63223003100001</v>
      </c>
      <c r="K18" s="5" t="s">
        <v>6</v>
      </c>
      <c r="L18" s="5" t="s">
        <v>43</v>
      </c>
      <c r="M18" s="10">
        <v>7.7549841344699999E-2</v>
      </c>
      <c r="N18" s="11">
        <v>6.7</v>
      </c>
      <c r="O18" s="5" t="s">
        <v>42</v>
      </c>
      <c r="P18" s="5" t="s">
        <v>42</v>
      </c>
      <c r="Q18" s="5" t="s">
        <v>2190</v>
      </c>
    </row>
    <row r="19" spans="2:17">
      <c r="B19" s="5">
        <v>14</v>
      </c>
      <c r="C19" s="6" t="s">
        <v>2132</v>
      </c>
      <c r="D19" s="5" t="s">
        <v>41</v>
      </c>
      <c r="E19" s="5" t="s">
        <v>42</v>
      </c>
      <c r="F19" s="5" t="s">
        <v>16</v>
      </c>
      <c r="G19" s="26">
        <v>-8.1875235499999999</v>
      </c>
      <c r="H19" s="26">
        <v>125.632665789</v>
      </c>
      <c r="I19" s="26">
        <v>-8.1842666229999903</v>
      </c>
      <c r="J19" s="26">
        <v>125.629200548</v>
      </c>
      <c r="K19" s="5" t="s">
        <v>6</v>
      </c>
      <c r="L19" s="5" t="s">
        <v>43</v>
      </c>
      <c r="M19" s="10">
        <v>0.60846850158999999</v>
      </c>
      <c r="N19" s="11">
        <v>5.3</v>
      </c>
      <c r="O19" s="5" t="s">
        <v>42</v>
      </c>
      <c r="P19" s="5" t="s">
        <v>42</v>
      </c>
      <c r="Q19" s="5" t="s">
        <v>42</v>
      </c>
    </row>
    <row r="20" spans="2:17">
      <c r="B20" s="5">
        <v>15</v>
      </c>
      <c r="C20" s="6" t="s">
        <v>2037</v>
      </c>
      <c r="D20" s="5" t="s">
        <v>41</v>
      </c>
      <c r="E20" s="5" t="s">
        <v>42</v>
      </c>
      <c r="F20" s="5" t="s">
        <v>16</v>
      </c>
      <c r="G20" s="26">
        <v>-8.1869943240000005</v>
      </c>
      <c r="H20" s="26">
        <v>125.630610788</v>
      </c>
      <c r="I20" s="26">
        <v>-8.1847939019999902</v>
      </c>
      <c r="J20" s="26">
        <v>125.630895460999</v>
      </c>
      <c r="K20" s="5" t="s">
        <v>6</v>
      </c>
      <c r="L20" s="5" t="s">
        <v>43</v>
      </c>
      <c r="M20" s="10">
        <v>0.24584191433899999</v>
      </c>
      <c r="N20" s="11">
        <v>7.8</v>
      </c>
      <c r="O20" s="5" t="s">
        <v>42</v>
      </c>
      <c r="P20" s="5" t="s">
        <v>42</v>
      </c>
      <c r="Q20" s="5" t="s">
        <v>42</v>
      </c>
    </row>
    <row r="21" spans="2:17">
      <c r="B21" s="5">
        <v>16</v>
      </c>
      <c r="C21" s="6" t="s">
        <v>2038</v>
      </c>
      <c r="D21" s="5" t="s">
        <v>41</v>
      </c>
      <c r="E21" s="5" t="s">
        <v>42</v>
      </c>
      <c r="F21" s="5" t="s">
        <v>16</v>
      </c>
      <c r="G21" s="26">
        <v>-8.1872685829999998</v>
      </c>
      <c r="H21" s="26">
        <v>125.631741090999</v>
      </c>
      <c r="I21" s="26">
        <v>-8.1851910449999998</v>
      </c>
      <c r="J21" s="26">
        <v>125.632229548</v>
      </c>
      <c r="K21" s="5" t="s">
        <v>6</v>
      </c>
      <c r="L21" s="5" t="s">
        <v>43</v>
      </c>
      <c r="M21" s="10">
        <v>0.236494640684</v>
      </c>
      <c r="N21" s="11">
        <v>4.8</v>
      </c>
      <c r="O21" s="5" t="s">
        <v>42</v>
      </c>
      <c r="P21" s="5" t="s">
        <v>42</v>
      </c>
      <c r="Q21" s="5" t="s">
        <v>42</v>
      </c>
    </row>
    <row r="22" spans="2:17">
      <c r="B22" s="5">
        <v>17</v>
      </c>
      <c r="C22" s="6" t="s">
        <v>2040</v>
      </c>
      <c r="D22" s="5" t="s">
        <v>41</v>
      </c>
      <c r="E22" s="5" t="s">
        <v>42</v>
      </c>
      <c r="F22" s="5" t="s">
        <v>16</v>
      </c>
      <c r="G22" s="26">
        <v>-8.2514606510000004</v>
      </c>
      <c r="H22" s="26">
        <v>125.606876742</v>
      </c>
      <c r="I22" s="26">
        <v>-8.2574737369999998</v>
      </c>
      <c r="J22" s="26">
        <v>125.601405187</v>
      </c>
      <c r="K22" s="5" t="s">
        <v>6</v>
      </c>
      <c r="L22" s="5" t="s">
        <v>43</v>
      </c>
      <c r="M22" s="10">
        <v>0.93116786114100003</v>
      </c>
      <c r="N22" s="11">
        <v>6.4</v>
      </c>
      <c r="O22" s="5" t="s">
        <v>42</v>
      </c>
      <c r="P22" s="5" t="s">
        <v>42</v>
      </c>
      <c r="Q22" s="5" t="s">
        <v>42</v>
      </c>
    </row>
    <row r="23" spans="2:17">
      <c r="B23" s="5">
        <v>18</v>
      </c>
      <c r="C23" s="6" t="s">
        <v>2145</v>
      </c>
      <c r="D23" s="5" t="s">
        <v>41</v>
      </c>
      <c r="E23" s="5" t="s">
        <v>42</v>
      </c>
      <c r="F23" s="5" t="s">
        <v>16</v>
      </c>
      <c r="G23" s="26">
        <v>-8.2524850769999905</v>
      </c>
      <c r="H23" s="26">
        <v>125.604926486</v>
      </c>
      <c r="I23" s="26">
        <v>-8.2656011540000005</v>
      </c>
      <c r="J23" s="26">
        <v>125.602138431</v>
      </c>
      <c r="K23" s="5" t="s">
        <v>6</v>
      </c>
      <c r="L23" s="5" t="s">
        <v>43</v>
      </c>
      <c r="M23" s="10">
        <v>1.5928206228799999</v>
      </c>
      <c r="N23" s="11">
        <v>6.6</v>
      </c>
      <c r="O23" s="5" t="s">
        <v>42</v>
      </c>
      <c r="P23" s="5" t="s">
        <v>42</v>
      </c>
      <c r="Q23" s="5" t="s">
        <v>42</v>
      </c>
    </row>
    <row r="24" spans="2:17">
      <c r="B24" s="5">
        <v>19</v>
      </c>
      <c r="C24" s="6" t="s">
        <v>2141</v>
      </c>
      <c r="D24" s="5" t="s">
        <v>41</v>
      </c>
      <c r="E24" s="5" t="s">
        <v>42</v>
      </c>
      <c r="F24" s="5" t="s">
        <v>16</v>
      </c>
      <c r="G24" s="26">
        <v>-8.2554193189999996</v>
      </c>
      <c r="H24" s="26">
        <v>125.603069766999</v>
      </c>
      <c r="I24" s="26">
        <v>-8.2574781860000002</v>
      </c>
      <c r="J24" s="26">
        <v>125.60360322</v>
      </c>
      <c r="K24" s="5" t="s">
        <v>6</v>
      </c>
      <c r="L24" s="5" t="s">
        <v>43</v>
      </c>
      <c r="M24" s="10">
        <v>0.23567790383000001</v>
      </c>
      <c r="N24" s="11">
        <v>5.3</v>
      </c>
      <c r="O24" s="5" t="s">
        <v>42</v>
      </c>
      <c r="P24" s="5" t="s">
        <v>42</v>
      </c>
      <c r="Q24" s="5" t="s">
        <v>42</v>
      </c>
    </row>
    <row r="25" spans="2:17">
      <c r="B25" s="5">
        <v>20</v>
      </c>
      <c r="C25" s="6" t="s">
        <v>2193</v>
      </c>
      <c r="D25" s="5" t="s">
        <v>41</v>
      </c>
      <c r="E25" s="5" t="s">
        <v>42</v>
      </c>
      <c r="F25" s="5" t="s">
        <v>16</v>
      </c>
      <c r="G25" s="26">
        <v>-8.2562172989999905</v>
      </c>
      <c r="H25" s="26">
        <v>125.603305388</v>
      </c>
      <c r="I25" s="26">
        <v>-8.2556324510000003</v>
      </c>
      <c r="J25" s="26">
        <v>125.60701183</v>
      </c>
      <c r="K25" s="5" t="s">
        <v>6</v>
      </c>
      <c r="L25" s="5" t="s">
        <v>43</v>
      </c>
      <c r="M25" s="10">
        <v>0.41400548340100002</v>
      </c>
      <c r="N25" s="11">
        <v>6</v>
      </c>
      <c r="O25" s="5" t="s">
        <v>42</v>
      </c>
      <c r="P25" s="5" t="s">
        <v>42</v>
      </c>
      <c r="Q25" s="5" t="s">
        <v>42</v>
      </c>
    </row>
    <row r="26" spans="2:17">
      <c r="B26" s="5">
        <v>21</v>
      </c>
      <c r="C26" s="6" t="s">
        <v>2194</v>
      </c>
      <c r="D26" s="5" t="s">
        <v>41</v>
      </c>
      <c r="E26" s="5" t="s">
        <v>42</v>
      </c>
      <c r="F26" s="5" t="s">
        <v>16</v>
      </c>
      <c r="G26" s="26">
        <v>-8.2575569790000003</v>
      </c>
      <c r="H26" s="26">
        <v>125.606913245</v>
      </c>
      <c r="I26" s="26">
        <v>-8.2574767120000008</v>
      </c>
      <c r="J26" s="26">
        <v>125.601406459</v>
      </c>
      <c r="K26" s="5" t="s">
        <v>6</v>
      </c>
      <c r="L26" s="5" t="s">
        <v>43</v>
      </c>
      <c r="M26" s="10">
        <v>0.60891203121600002</v>
      </c>
      <c r="N26" s="11">
        <v>6.7</v>
      </c>
      <c r="O26" s="5" t="s">
        <v>42</v>
      </c>
      <c r="P26" s="5" t="s">
        <v>42</v>
      </c>
      <c r="Q26" s="5" t="s">
        <v>42</v>
      </c>
    </row>
    <row r="27" spans="2:17">
      <c r="B27" s="5">
        <v>22</v>
      </c>
      <c r="C27" s="6" t="s">
        <v>2195</v>
      </c>
      <c r="D27" s="5" t="s">
        <v>41</v>
      </c>
      <c r="E27" s="5" t="s">
        <v>42</v>
      </c>
      <c r="F27" s="5" t="s">
        <v>16</v>
      </c>
      <c r="G27" s="26">
        <v>-8.2590888929999995</v>
      </c>
      <c r="H27" s="26">
        <v>125.606542653999</v>
      </c>
      <c r="I27" s="26">
        <v>-8.2587524079999906</v>
      </c>
      <c r="J27" s="26">
        <v>125.605122349</v>
      </c>
      <c r="K27" s="5" t="s">
        <v>6</v>
      </c>
      <c r="L27" s="5" t="s">
        <v>43</v>
      </c>
      <c r="M27" s="10">
        <v>0.16110004874600001</v>
      </c>
      <c r="N27" s="11">
        <v>5.5</v>
      </c>
      <c r="O27" s="5" t="s">
        <v>42</v>
      </c>
      <c r="P27" s="5" t="s">
        <v>42</v>
      </c>
      <c r="Q27" s="5" t="s">
        <v>42</v>
      </c>
    </row>
    <row r="28" spans="2:17">
      <c r="B28" s="5">
        <v>23</v>
      </c>
      <c r="C28" s="6" t="s">
        <v>2196</v>
      </c>
      <c r="D28" s="5" t="s">
        <v>41</v>
      </c>
      <c r="E28" s="5" t="s">
        <v>42</v>
      </c>
      <c r="F28" s="5" t="s">
        <v>16</v>
      </c>
      <c r="G28" s="26">
        <v>-8.2601226380000004</v>
      </c>
      <c r="H28" s="26">
        <v>125.606168326</v>
      </c>
      <c r="I28" s="26">
        <v>-8.2591620179999996</v>
      </c>
      <c r="J28" s="26">
        <v>125.605004045</v>
      </c>
      <c r="K28" s="5" t="s">
        <v>6</v>
      </c>
      <c r="L28" s="5" t="s">
        <v>43</v>
      </c>
      <c r="M28" s="10">
        <v>0.17103931768</v>
      </c>
      <c r="N28" s="11">
        <v>5.6</v>
      </c>
      <c r="O28" s="5" t="s">
        <v>42</v>
      </c>
      <c r="P28" s="5" t="s">
        <v>42</v>
      </c>
      <c r="Q28" s="5" t="s">
        <v>42</v>
      </c>
    </row>
    <row r="29" spans="2:17">
      <c r="B29" s="5">
        <v>24</v>
      </c>
      <c r="C29" s="6" t="s">
        <v>2197</v>
      </c>
      <c r="D29" s="5" t="s">
        <v>41</v>
      </c>
      <c r="E29" s="5" t="s">
        <v>42</v>
      </c>
      <c r="F29" s="5" t="s">
        <v>16</v>
      </c>
      <c r="G29" s="26">
        <v>-8.2642513310000005</v>
      </c>
      <c r="H29" s="26">
        <v>125.604733805</v>
      </c>
      <c r="I29" s="26">
        <v>-8.2639227989999995</v>
      </c>
      <c r="J29" s="26">
        <v>125.60347920700001</v>
      </c>
      <c r="K29" s="5" t="s">
        <v>6</v>
      </c>
      <c r="L29" s="5" t="s">
        <v>43</v>
      </c>
      <c r="M29" s="10">
        <v>0.14316611719700001</v>
      </c>
      <c r="N29" s="11">
        <v>6.1</v>
      </c>
      <c r="O29" s="5" t="s">
        <v>42</v>
      </c>
      <c r="P29" s="5" t="s">
        <v>42</v>
      </c>
      <c r="Q29" s="5" t="s">
        <v>42</v>
      </c>
    </row>
    <row r="30" spans="2:17">
      <c r="B30" s="5">
        <v>25</v>
      </c>
      <c r="C30" s="6" t="s">
        <v>2198</v>
      </c>
      <c r="D30" s="5" t="s">
        <v>41</v>
      </c>
      <c r="E30" s="5" t="s">
        <v>42</v>
      </c>
      <c r="F30" s="5" t="s">
        <v>16</v>
      </c>
      <c r="G30" s="26">
        <v>-8.2668118849999903</v>
      </c>
      <c r="H30" s="26">
        <v>125.60312722</v>
      </c>
      <c r="I30" s="26">
        <v>-8.2680104189999906</v>
      </c>
      <c r="J30" s="26">
        <v>125.603091666</v>
      </c>
      <c r="K30" s="5" t="s">
        <v>6</v>
      </c>
      <c r="L30" s="5" t="s">
        <v>43</v>
      </c>
      <c r="M30" s="10">
        <v>0.59698043485700003</v>
      </c>
      <c r="N30" s="11">
        <v>6.5</v>
      </c>
      <c r="O30" s="5" t="s">
        <v>42</v>
      </c>
      <c r="P30" s="5" t="s">
        <v>42</v>
      </c>
      <c r="Q30" s="5" t="s">
        <v>42</v>
      </c>
    </row>
    <row r="31" spans="2:17">
      <c r="B31" s="5">
        <v>26</v>
      </c>
      <c r="C31" s="6" t="s">
        <v>2199</v>
      </c>
      <c r="D31" s="5" t="s">
        <v>41</v>
      </c>
      <c r="E31" s="5" t="s">
        <v>42</v>
      </c>
      <c r="F31" s="5" t="s">
        <v>16</v>
      </c>
      <c r="G31" s="26">
        <v>-8.2655947659999995</v>
      </c>
      <c r="H31" s="26">
        <v>125.602139122</v>
      </c>
      <c r="I31" s="26">
        <v>-8.2680174219999998</v>
      </c>
      <c r="J31" s="26">
        <v>125.603098763999</v>
      </c>
      <c r="K31" s="5" t="s">
        <v>6</v>
      </c>
      <c r="L31" s="5" t="s">
        <v>43</v>
      </c>
      <c r="M31" s="10">
        <v>0.61974979112499995</v>
      </c>
      <c r="N31" s="11">
        <v>5.3</v>
      </c>
      <c r="O31" s="5" t="s">
        <v>42</v>
      </c>
      <c r="P31" s="5" t="s">
        <v>42</v>
      </c>
      <c r="Q31" s="5" t="s">
        <v>42</v>
      </c>
    </row>
    <row r="32" spans="2:17">
      <c r="B32" s="5">
        <v>27</v>
      </c>
      <c r="C32" s="6" t="s">
        <v>2200</v>
      </c>
      <c r="D32" s="5" t="s">
        <v>41</v>
      </c>
      <c r="E32" s="5" t="s">
        <v>42</v>
      </c>
      <c r="F32" s="5" t="s">
        <v>16</v>
      </c>
      <c r="G32" s="27">
        <v>-8.2680172360000004</v>
      </c>
      <c r="H32" s="27">
        <v>125.603096599</v>
      </c>
      <c r="I32" s="27">
        <v>-8.2655978080000008</v>
      </c>
      <c r="J32" s="27">
        <v>125.60213675200001</v>
      </c>
      <c r="K32" s="5" t="s">
        <v>6</v>
      </c>
      <c r="L32" s="5" t="s">
        <v>43</v>
      </c>
      <c r="M32" s="12">
        <v>0.35955526069299998</v>
      </c>
      <c r="N32" s="11">
        <v>5.6</v>
      </c>
      <c r="O32" s="5" t="s">
        <v>42</v>
      </c>
      <c r="P32" s="5" t="s">
        <v>42</v>
      </c>
      <c r="Q32" s="5" t="s">
        <v>42</v>
      </c>
    </row>
    <row r="34" spans="3:13">
      <c r="E34" s="8" t="s">
        <v>105</v>
      </c>
      <c r="L34" s="25"/>
      <c r="M34" s="1"/>
    </row>
    <row r="35" spans="3:13">
      <c r="C35" s="13" t="s">
        <v>106</v>
      </c>
      <c r="D35" s="14">
        <f>SUM(M6:M32)</f>
        <v>12.3941078870451</v>
      </c>
      <c r="E35" s="15">
        <f>SUM(E36:E37)</f>
        <v>1</v>
      </c>
      <c r="L35" s="25"/>
      <c r="M35" s="1"/>
    </row>
    <row r="36" spans="3:13">
      <c r="C36" s="16" t="s">
        <v>2201</v>
      </c>
      <c r="D36" s="17">
        <v>0</v>
      </c>
      <c r="E36" s="18">
        <f>D36/D35</f>
        <v>0</v>
      </c>
      <c r="L36" s="25"/>
      <c r="M36" s="1"/>
    </row>
    <row r="37" spans="3:13">
      <c r="C37" s="19" t="s">
        <v>108</v>
      </c>
      <c r="D37" s="20">
        <f>SUM(M6:M32)</f>
        <v>12.3941078870451</v>
      </c>
      <c r="E37" s="18">
        <f>D37/D35</f>
        <v>1</v>
      </c>
      <c r="L37" s="25"/>
      <c r="M37" s="1"/>
    </row>
  </sheetData>
  <mergeCells count="17">
    <mergeCell ref="Q3:Q5"/>
    <mergeCell ref="B2:Q2"/>
    <mergeCell ref="G3:J3"/>
    <mergeCell ref="K3:N3"/>
    <mergeCell ref="G4:H4"/>
    <mergeCell ref="I4:J4"/>
    <mergeCell ref="B3:B5"/>
    <mergeCell ref="C3:C5"/>
    <mergeCell ref="D3:D5"/>
    <mergeCell ref="E3:E5"/>
    <mergeCell ref="F3:F5"/>
    <mergeCell ref="K4:K5"/>
    <mergeCell ref="L4:L5"/>
    <mergeCell ref="M4:M5"/>
    <mergeCell ref="N4:N5"/>
    <mergeCell ref="O3:O5"/>
    <mergeCell ref="P3:P5"/>
  </mergeCells>
  <printOptions horizontalCentered="1"/>
  <pageMargins left="0" right="0" top="0" bottom="0.74803149606299202" header="0.31496062992126" footer="0.31496062992126"/>
  <pageSetup paperSize="9" scale="41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B2:Q76"/>
  <sheetViews>
    <sheetView showGridLines="0" view="pageBreakPreview" topLeftCell="A52" zoomScale="70" zoomScaleNormal="85" workbookViewId="0">
      <selection activeCell="D76" sqref="D76"/>
    </sheetView>
  </sheetViews>
  <sheetFormatPr defaultColWidth="8.81640625" defaultRowHeight="14.5"/>
  <cols>
    <col min="1" max="1" width="8.81640625" style="1"/>
    <col min="2" max="2" width="9.54296875" style="1" customWidth="1"/>
    <col min="3" max="3" width="33.81640625" style="2" customWidth="1"/>
    <col min="4" max="4" width="11.36328125" style="1" customWidth="1"/>
    <col min="5" max="5" width="11.54296875" style="1" customWidth="1"/>
    <col min="6" max="6" width="11.1796875" style="1" customWidth="1"/>
    <col min="7" max="7" width="11.08984375" style="1" customWidth="1"/>
    <col min="8" max="8" width="12.1796875" style="1" customWidth="1"/>
    <col min="9" max="9" width="12.6328125" style="1" customWidth="1"/>
    <col min="10" max="10" width="12.1796875" style="1" customWidth="1"/>
    <col min="11" max="11" width="14.36328125" style="1" customWidth="1"/>
    <col min="12" max="12" width="9.453125" style="1" customWidth="1"/>
    <col min="13" max="13" width="11.54296875" style="25" customWidth="1"/>
    <col min="14" max="14" width="10" style="1" customWidth="1"/>
    <col min="15" max="16" width="10.08984375" style="1" customWidth="1"/>
    <col min="17" max="17" width="23.90625" style="1" customWidth="1"/>
    <col min="18" max="16384" width="8.81640625" style="1"/>
  </cols>
  <sheetData>
    <row r="2" spans="2:17" ht="18.5">
      <c r="B2" s="68" t="s">
        <v>22</v>
      </c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spans="2:17">
      <c r="B3" s="85" t="s">
        <v>23</v>
      </c>
      <c r="C3" s="69" t="s">
        <v>24</v>
      </c>
      <c r="D3" s="69" t="s">
        <v>25</v>
      </c>
      <c r="E3" s="70" t="s">
        <v>26</v>
      </c>
      <c r="F3" s="69" t="s">
        <v>0</v>
      </c>
      <c r="G3" s="69" t="s">
        <v>27</v>
      </c>
      <c r="H3" s="69"/>
      <c r="I3" s="69"/>
      <c r="J3" s="69"/>
      <c r="K3" s="69" t="s">
        <v>28</v>
      </c>
      <c r="L3" s="69"/>
      <c r="M3" s="69"/>
      <c r="N3" s="69"/>
      <c r="O3" s="69" t="s">
        <v>29</v>
      </c>
      <c r="P3" s="70" t="s">
        <v>30</v>
      </c>
      <c r="Q3" s="69" t="s">
        <v>31</v>
      </c>
    </row>
    <row r="4" spans="2:17">
      <c r="B4" s="85"/>
      <c r="C4" s="69"/>
      <c r="D4" s="69"/>
      <c r="E4" s="71"/>
      <c r="F4" s="69"/>
      <c r="G4" s="69" t="s">
        <v>32</v>
      </c>
      <c r="H4" s="69"/>
      <c r="I4" s="69" t="s">
        <v>33</v>
      </c>
      <c r="J4" s="69"/>
      <c r="K4" s="69" t="s">
        <v>34</v>
      </c>
      <c r="L4" s="70" t="s">
        <v>35</v>
      </c>
      <c r="M4" s="84" t="s">
        <v>36</v>
      </c>
      <c r="N4" s="69" t="s">
        <v>37</v>
      </c>
      <c r="O4" s="69"/>
      <c r="P4" s="71"/>
      <c r="Q4" s="69"/>
    </row>
    <row r="5" spans="2:17">
      <c r="B5" s="85"/>
      <c r="C5" s="69"/>
      <c r="D5" s="69"/>
      <c r="E5" s="72"/>
      <c r="F5" s="69"/>
      <c r="G5" s="4" t="s">
        <v>38</v>
      </c>
      <c r="H5" s="4" t="s">
        <v>39</v>
      </c>
      <c r="I5" s="4" t="s">
        <v>38</v>
      </c>
      <c r="J5" s="4" t="s">
        <v>39</v>
      </c>
      <c r="K5" s="69"/>
      <c r="L5" s="72"/>
      <c r="M5" s="84"/>
      <c r="N5" s="69"/>
      <c r="O5" s="69"/>
      <c r="P5" s="72"/>
      <c r="Q5" s="69"/>
    </row>
    <row r="6" spans="2:17">
      <c r="B6" s="5">
        <v>1</v>
      </c>
      <c r="C6" s="6" t="s">
        <v>2202</v>
      </c>
      <c r="D6" s="5" t="s">
        <v>41</v>
      </c>
      <c r="E6" s="5" t="s">
        <v>42</v>
      </c>
      <c r="F6" s="5" t="s">
        <v>17</v>
      </c>
      <c r="G6" s="5">
        <v>-8.7240116630000006</v>
      </c>
      <c r="H6" s="5">
        <v>125.435815680999</v>
      </c>
      <c r="I6" s="5">
        <v>-8.7219485300000006</v>
      </c>
      <c r="J6" s="5">
        <v>125.427887998</v>
      </c>
      <c r="K6" s="5" t="s">
        <v>110</v>
      </c>
      <c r="L6" s="9" t="s">
        <v>111</v>
      </c>
      <c r="M6" s="10">
        <v>0.90328223465500002</v>
      </c>
      <c r="N6" s="11">
        <v>7</v>
      </c>
      <c r="O6" s="5" t="s">
        <v>42</v>
      </c>
      <c r="P6" s="5" t="s">
        <v>42</v>
      </c>
      <c r="Q6" s="5" t="s">
        <v>42</v>
      </c>
    </row>
    <row r="7" spans="2:17">
      <c r="B7" s="5">
        <v>2</v>
      </c>
      <c r="C7" s="6" t="s">
        <v>2203</v>
      </c>
      <c r="D7" s="5" t="s">
        <v>41</v>
      </c>
      <c r="E7" s="5" t="s">
        <v>42</v>
      </c>
      <c r="F7" s="5" t="s">
        <v>17</v>
      </c>
      <c r="G7" s="5">
        <v>-8.7218618750000001</v>
      </c>
      <c r="H7" s="5">
        <v>125.42793255300001</v>
      </c>
      <c r="I7" s="5">
        <v>-8.7239206009999997</v>
      </c>
      <c r="J7" s="5">
        <v>125.435836233</v>
      </c>
      <c r="K7" s="5" t="s">
        <v>110</v>
      </c>
      <c r="L7" s="9" t="s">
        <v>111</v>
      </c>
      <c r="M7" s="10">
        <v>0.90068911792600004</v>
      </c>
      <c r="N7" s="11">
        <v>7</v>
      </c>
      <c r="O7" s="5" t="s">
        <v>42</v>
      </c>
      <c r="P7" s="5" t="s">
        <v>42</v>
      </c>
      <c r="Q7" s="5" t="s">
        <v>42</v>
      </c>
    </row>
    <row r="8" spans="2:17">
      <c r="B8" s="5">
        <v>3</v>
      </c>
      <c r="C8" s="6" t="s">
        <v>2204</v>
      </c>
      <c r="D8" s="5" t="s">
        <v>41</v>
      </c>
      <c r="E8" s="5" t="s">
        <v>42</v>
      </c>
      <c r="F8" s="5" t="s">
        <v>17</v>
      </c>
      <c r="G8" s="5">
        <v>-8.7086857089999903</v>
      </c>
      <c r="H8" s="5">
        <v>125.436493904</v>
      </c>
      <c r="I8" s="5">
        <v>-8.7058349709999998</v>
      </c>
      <c r="J8" s="5">
        <v>125.456896771999</v>
      </c>
      <c r="K8" s="5" t="s">
        <v>110</v>
      </c>
      <c r="L8" s="9" t="s">
        <v>111</v>
      </c>
      <c r="M8" s="10">
        <v>3.28485388477</v>
      </c>
      <c r="N8" s="11">
        <v>4.4000000000000004</v>
      </c>
      <c r="O8" s="5" t="s">
        <v>42</v>
      </c>
      <c r="P8" s="5" t="s">
        <v>42</v>
      </c>
      <c r="Q8" s="5" t="s">
        <v>2205</v>
      </c>
    </row>
    <row r="9" spans="2:17">
      <c r="B9" s="5">
        <v>4</v>
      </c>
      <c r="C9" s="6" t="s">
        <v>2206</v>
      </c>
      <c r="D9" s="5" t="s">
        <v>41</v>
      </c>
      <c r="E9" s="5" t="s">
        <v>42</v>
      </c>
      <c r="F9" s="5" t="s">
        <v>17</v>
      </c>
      <c r="G9" s="5">
        <v>-8.7116276900000003</v>
      </c>
      <c r="H9" s="5">
        <v>125.442333955</v>
      </c>
      <c r="I9" s="5">
        <v>-8.712261475</v>
      </c>
      <c r="J9" s="5">
        <v>125.445480734</v>
      </c>
      <c r="K9" s="5" t="s">
        <v>6</v>
      </c>
      <c r="L9" s="9" t="s">
        <v>43</v>
      </c>
      <c r="M9" s="10">
        <v>0.58565203926700005</v>
      </c>
      <c r="N9" s="11">
        <v>4.5</v>
      </c>
      <c r="O9" s="5" t="s">
        <v>42</v>
      </c>
      <c r="P9" s="5" t="s">
        <v>42</v>
      </c>
      <c r="Q9" s="5" t="s">
        <v>42</v>
      </c>
    </row>
    <row r="10" spans="2:17">
      <c r="B10" s="5">
        <v>5</v>
      </c>
      <c r="C10" s="6" t="s">
        <v>2207</v>
      </c>
      <c r="D10" s="5" t="s">
        <v>41</v>
      </c>
      <c r="E10" s="5" t="s">
        <v>42</v>
      </c>
      <c r="F10" s="5" t="s">
        <v>17</v>
      </c>
      <c r="G10" s="5">
        <v>-8.7132132070000008</v>
      </c>
      <c r="H10" s="5">
        <v>125.436311874</v>
      </c>
      <c r="I10" s="5">
        <v>-8.72152028</v>
      </c>
      <c r="J10" s="5">
        <v>125.42738694000001</v>
      </c>
      <c r="K10" s="5" t="s">
        <v>110</v>
      </c>
      <c r="L10" s="9" t="s">
        <v>111</v>
      </c>
      <c r="M10" s="10">
        <v>1.45390308392</v>
      </c>
      <c r="N10" s="11">
        <v>3.1</v>
      </c>
      <c r="O10" s="5" t="s">
        <v>42</v>
      </c>
      <c r="P10" s="5" t="s">
        <v>42</v>
      </c>
      <c r="Q10" s="5" t="s">
        <v>2208</v>
      </c>
    </row>
    <row r="11" spans="2:17">
      <c r="B11" s="5">
        <v>6</v>
      </c>
      <c r="C11" s="6" t="s">
        <v>2209</v>
      </c>
      <c r="D11" s="5" t="s">
        <v>41</v>
      </c>
      <c r="E11" s="5" t="s">
        <v>42</v>
      </c>
      <c r="F11" s="5" t="s">
        <v>17</v>
      </c>
      <c r="G11" s="5">
        <v>-8.7221305549999997</v>
      </c>
      <c r="H11" s="5">
        <v>125.436023257</v>
      </c>
      <c r="I11" s="5">
        <v>-8.7204333930000004</v>
      </c>
      <c r="J11" s="5">
        <v>125.428131244</v>
      </c>
      <c r="K11" s="5" t="s">
        <v>6</v>
      </c>
      <c r="L11" s="9" t="s">
        <v>43</v>
      </c>
      <c r="M11" s="10">
        <v>0.89004457145799998</v>
      </c>
      <c r="N11" s="11">
        <v>4.5999999999999996</v>
      </c>
      <c r="O11" s="5" t="s">
        <v>42</v>
      </c>
      <c r="P11" s="5" t="s">
        <v>42</v>
      </c>
      <c r="Q11" s="5" t="s">
        <v>2210</v>
      </c>
    </row>
    <row r="12" spans="2:17">
      <c r="B12" s="5">
        <v>7</v>
      </c>
      <c r="C12" s="6" t="s">
        <v>2133</v>
      </c>
      <c r="D12" s="5" t="s">
        <v>41</v>
      </c>
      <c r="E12" s="5" t="s">
        <v>42</v>
      </c>
      <c r="F12" s="5" t="s">
        <v>17</v>
      </c>
      <c r="G12" s="5">
        <v>-8.7250163260000004</v>
      </c>
      <c r="H12" s="5">
        <v>125.43562346</v>
      </c>
      <c r="I12" s="5">
        <v>-8.7239891860000007</v>
      </c>
      <c r="J12" s="5">
        <v>125.43134080900001</v>
      </c>
      <c r="K12" s="5" t="s">
        <v>6</v>
      </c>
      <c r="L12" s="9" t="s">
        <v>43</v>
      </c>
      <c r="M12" s="10">
        <v>0.48553223322599998</v>
      </c>
      <c r="N12" s="11">
        <v>5.6</v>
      </c>
      <c r="O12" s="5" t="s">
        <v>42</v>
      </c>
      <c r="P12" s="5" t="s">
        <v>42</v>
      </c>
      <c r="Q12" s="5" t="s">
        <v>42</v>
      </c>
    </row>
    <row r="13" spans="2:17">
      <c r="B13" s="5">
        <v>8</v>
      </c>
      <c r="C13" s="6" t="s">
        <v>2211</v>
      </c>
      <c r="D13" s="5" t="s">
        <v>41</v>
      </c>
      <c r="E13" s="5" t="s">
        <v>42</v>
      </c>
      <c r="F13" s="5" t="s">
        <v>17</v>
      </c>
      <c r="G13" s="5">
        <v>-8.7247385949999998</v>
      </c>
      <c r="H13" s="5">
        <v>125.431138069</v>
      </c>
      <c r="I13" s="5">
        <v>-8.7266069660000003</v>
      </c>
      <c r="J13" s="5">
        <v>125.435410031999</v>
      </c>
      <c r="K13" s="5" t="s">
        <v>6</v>
      </c>
      <c r="L13" s="9" t="s">
        <v>43</v>
      </c>
      <c r="M13" s="10">
        <v>0.51560171753499995</v>
      </c>
      <c r="N13" s="11">
        <v>5.6</v>
      </c>
      <c r="O13" s="5" t="s">
        <v>42</v>
      </c>
      <c r="P13" s="5" t="s">
        <v>42</v>
      </c>
      <c r="Q13" s="5" t="s">
        <v>42</v>
      </c>
    </row>
    <row r="14" spans="2:17">
      <c r="B14" s="5">
        <v>9</v>
      </c>
      <c r="C14" s="6" t="s">
        <v>2212</v>
      </c>
      <c r="D14" s="5" t="s">
        <v>41</v>
      </c>
      <c r="E14" s="5" t="s">
        <v>42</v>
      </c>
      <c r="F14" s="5" t="s">
        <v>17</v>
      </c>
      <c r="G14" s="5">
        <v>-8.7216977979999903</v>
      </c>
      <c r="H14" s="5">
        <v>125.434024788</v>
      </c>
      <c r="I14" s="5">
        <v>-8.7214812290000001</v>
      </c>
      <c r="J14" s="5">
        <v>125.432925505</v>
      </c>
      <c r="K14" s="5" t="s">
        <v>6</v>
      </c>
      <c r="L14" s="9" t="s">
        <v>43</v>
      </c>
      <c r="M14" s="10">
        <v>0.51220736568400005</v>
      </c>
      <c r="N14" s="11">
        <v>4.8</v>
      </c>
      <c r="O14" s="5" t="s">
        <v>42</v>
      </c>
      <c r="P14" s="5" t="s">
        <v>42</v>
      </c>
      <c r="Q14" s="5" t="s">
        <v>42</v>
      </c>
    </row>
    <row r="15" spans="2:17">
      <c r="B15" s="5">
        <v>10</v>
      </c>
      <c r="C15" s="6" t="s">
        <v>2213</v>
      </c>
      <c r="D15" s="5" t="s">
        <v>41</v>
      </c>
      <c r="E15" s="5" t="s">
        <v>42</v>
      </c>
      <c r="F15" s="5" t="s">
        <v>17</v>
      </c>
      <c r="G15" s="5">
        <v>-8.7250510049999903</v>
      </c>
      <c r="H15" s="5">
        <v>125.435816536999</v>
      </c>
      <c r="I15" s="5">
        <v>-8.7221627359999996</v>
      </c>
      <c r="J15" s="5">
        <v>125.436163867</v>
      </c>
      <c r="K15" s="5" t="s">
        <v>6</v>
      </c>
      <c r="L15" s="9" t="s">
        <v>43</v>
      </c>
      <c r="M15" s="10">
        <v>0.54095368783200004</v>
      </c>
      <c r="N15" s="11">
        <v>6.4</v>
      </c>
      <c r="O15" s="5" t="s">
        <v>42</v>
      </c>
      <c r="P15" s="5" t="s">
        <v>42</v>
      </c>
      <c r="Q15" s="5" t="s">
        <v>42</v>
      </c>
    </row>
    <row r="16" spans="2:17">
      <c r="B16" s="5">
        <v>11</v>
      </c>
      <c r="C16" s="6" t="s">
        <v>2214</v>
      </c>
      <c r="D16" s="5" t="s">
        <v>41</v>
      </c>
      <c r="E16" s="5" t="s">
        <v>42</v>
      </c>
      <c r="F16" s="5" t="s">
        <v>17</v>
      </c>
      <c r="G16" s="5">
        <v>-8.7240679510000003</v>
      </c>
      <c r="H16" s="5">
        <v>125.436021784999</v>
      </c>
      <c r="I16" s="5">
        <v>-8.7247176779999904</v>
      </c>
      <c r="J16" s="5">
        <v>125.440452878</v>
      </c>
      <c r="K16" s="5" t="s">
        <v>6</v>
      </c>
      <c r="L16" s="9" t="s">
        <v>43</v>
      </c>
      <c r="M16" s="10">
        <v>0.50152699503800002</v>
      </c>
      <c r="N16" s="11">
        <v>4</v>
      </c>
      <c r="O16" s="5" t="s">
        <v>42</v>
      </c>
      <c r="P16" s="5" t="s">
        <v>42</v>
      </c>
      <c r="Q16" s="5" t="s">
        <v>2215</v>
      </c>
    </row>
    <row r="17" spans="2:17">
      <c r="B17" s="5">
        <v>12</v>
      </c>
      <c r="C17" s="6" t="s">
        <v>2216</v>
      </c>
      <c r="D17" s="5" t="s">
        <v>41</v>
      </c>
      <c r="E17" s="5" t="s">
        <v>42</v>
      </c>
      <c r="F17" s="5" t="s">
        <v>17</v>
      </c>
      <c r="G17" s="5">
        <v>-8.7244027339999999</v>
      </c>
      <c r="H17" s="5">
        <v>125.437459340999</v>
      </c>
      <c r="I17" s="5">
        <v>-8.7392911279999996</v>
      </c>
      <c r="J17" s="5">
        <v>125.435526795</v>
      </c>
      <c r="K17" s="5" t="s">
        <v>6</v>
      </c>
      <c r="L17" s="9" t="s">
        <v>43</v>
      </c>
      <c r="M17" s="10">
        <v>1.9272911452999999</v>
      </c>
      <c r="N17" s="11">
        <v>3</v>
      </c>
      <c r="O17" s="5" t="s">
        <v>42</v>
      </c>
      <c r="P17" s="5" t="s">
        <v>42</v>
      </c>
      <c r="Q17" s="5" t="s">
        <v>42</v>
      </c>
    </row>
    <row r="18" spans="2:17">
      <c r="B18" s="5">
        <v>13</v>
      </c>
      <c r="C18" s="6" t="s">
        <v>2217</v>
      </c>
      <c r="D18" s="5" t="s">
        <v>41</v>
      </c>
      <c r="E18" s="5" t="s">
        <v>42</v>
      </c>
      <c r="F18" s="5" t="s">
        <v>17</v>
      </c>
      <c r="G18" s="5">
        <v>-8.7289556019999903</v>
      </c>
      <c r="H18" s="5">
        <v>125.44594188400001</v>
      </c>
      <c r="I18" s="5">
        <v>-8.7321588630000004</v>
      </c>
      <c r="J18" s="5">
        <v>125.447731383999</v>
      </c>
      <c r="K18" s="5" t="s">
        <v>6</v>
      </c>
      <c r="L18" s="9" t="s">
        <v>43</v>
      </c>
      <c r="M18" s="10">
        <v>0.58845113213300004</v>
      </c>
      <c r="N18" s="11">
        <v>3.2</v>
      </c>
      <c r="O18" s="5" t="s">
        <v>42</v>
      </c>
      <c r="P18" s="5" t="s">
        <v>42</v>
      </c>
      <c r="Q18" s="5" t="s">
        <v>42</v>
      </c>
    </row>
    <row r="19" spans="2:17">
      <c r="B19" s="5">
        <v>14</v>
      </c>
      <c r="C19" s="6" t="s">
        <v>2218</v>
      </c>
      <c r="D19" s="5" t="s">
        <v>41</v>
      </c>
      <c r="E19" s="5" t="s">
        <v>42</v>
      </c>
      <c r="F19" s="5" t="s">
        <v>17</v>
      </c>
      <c r="G19" s="5">
        <v>-8.7258752889999904</v>
      </c>
      <c r="H19" s="5">
        <v>125.444012407</v>
      </c>
      <c r="I19" s="5">
        <v>-8.7248030970000006</v>
      </c>
      <c r="J19" s="5">
        <v>125.451810842</v>
      </c>
      <c r="K19" s="5" t="s">
        <v>6</v>
      </c>
      <c r="L19" s="9" t="s">
        <v>43</v>
      </c>
      <c r="M19" s="10">
        <v>0.92935077302699998</v>
      </c>
      <c r="N19" s="11">
        <v>4.9000000000000004</v>
      </c>
      <c r="O19" s="5" t="s">
        <v>42</v>
      </c>
      <c r="P19" s="5" t="s">
        <v>42</v>
      </c>
      <c r="Q19" s="5" t="s">
        <v>42</v>
      </c>
    </row>
    <row r="20" spans="2:17">
      <c r="B20" s="5">
        <v>15</v>
      </c>
      <c r="C20" s="6" t="s">
        <v>2219</v>
      </c>
      <c r="D20" s="5" t="s">
        <v>41</v>
      </c>
      <c r="E20" s="5" t="s">
        <v>42</v>
      </c>
      <c r="F20" s="5" t="s">
        <v>17</v>
      </c>
      <c r="G20" s="5">
        <v>-8.7229617069999996</v>
      </c>
      <c r="H20" s="5">
        <v>125.431570691</v>
      </c>
      <c r="I20" s="5">
        <v>-8.7288888230000001</v>
      </c>
      <c r="J20" s="5">
        <v>125.430628892</v>
      </c>
      <c r="K20" s="5" t="s">
        <v>6</v>
      </c>
      <c r="L20" s="9" t="s">
        <v>43</v>
      </c>
      <c r="M20" s="10">
        <v>0.73293723901100005</v>
      </c>
      <c r="N20" s="11">
        <v>5.2</v>
      </c>
      <c r="O20" s="5" t="s">
        <v>42</v>
      </c>
      <c r="P20" s="5" t="s">
        <v>42</v>
      </c>
      <c r="Q20" s="5" t="s">
        <v>42</v>
      </c>
    </row>
    <row r="21" spans="2:17">
      <c r="B21" s="5">
        <v>16</v>
      </c>
      <c r="C21" s="6" t="s">
        <v>2220</v>
      </c>
      <c r="D21" s="5" t="s">
        <v>41</v>
      </c>
      <c r="E21" s="5" t="s">
        <v>42</v>
      </c>
      <c r="F21" s="5" t="s">
        <v>17</v>
      </c>
      <c r="G21" s="5">
        <v>-8.7277555170000003</v>
      </c>
      <c r="H21" s="5">
        <v>125.430277137</v>
      </c>
      <c r="I21" s="5">
        <v>-8.7279246649999997</v>
      </c>
      <c r="J21" s="5">
        <v>125.430910423</v>
      </c>
      <c r="K21" s="5" t="s">
        <v>6</v>
      </c>
      <c r="L21" s="9" t="s">
        <v>43</v>
      </c>
      <c r="M21" s="10">
        <v>7.2302515301100004E-2</v>
      </c>
      <c r="N21" s="11">
        <v>2.2999999999999998</v>
      </c>
      <c r="O21" s="5" t="s">
        <v>42</v>
      </c>
      <c r="P21" s="5" t="s">
        <v>42</v>
      </c>
      <c r="Q21" s="5" t="s">
        <v>42</v>
      </c>
    </row>
    <row r="22" spans="2:17">
      <c r="B22" s="5">
        <v>17</v>
      </c>
      <c r="C22" s="6" t="s">
        <v>2221</v>
      </c>
      <c r="D22" s="5" t="s">
        <v>41</v>
      </c>
      <c r="E22" s="5" t="s">
        <v>42</v>
      </c>
      <c r="F22" s="5" t="s">
        <v>17</v>
      </c>
      <c r="G22" s="5">
        <v>-8.7279269339999903</v>
      </c>
      <c r="H22" s="5">
        <v>125.43091260200001</v>
      </c>
      <c r="I22" s="5">
        <v>-8.7294818930000009</v>
      </c>
      <c r="J22" s="5">
        <v>125.432878024</v>
      </c>
      <c r="K22" s="5" t="s">
        <v>6</v>
      </c>
      <c r="L22" s="9" t="s">
        <v>43</v>
      </c>
      <c r="M22" s="10">
        <v>0.40515908499999997</v>
      </c>
      <c r="N22" s="11">
        <v>3.3</v>
      </c>
      <c r="O22" s="5" t="s">
        <v>42</v>
      </c>
      <c r="P22" s="5" t="s">
        <v>42</v>
      </c>
      <c r="Q22" s="5" t="s">
        <v>42</v>
      </c>
    </row>
    <row r="23" spans="2:17">
      <c r="B23" s="5">
        <v>18</v>
      </c>
      <c r="C23" s="6" t="s">
        <v>2222</v>
      </c>
      <c r="D23" s="5" t="s">
        <v>41</v>
      </c>
      <c r="E23" s="5" t="s">
        <v>42</v>
      </c>
      <c r="F23" s="5" t="s">
        <v>17</v>
      </c>
      <c r="G23" s="5">
        <v>-8.7217371870000004</v>
      </c>
      <c r="H23" s="5">
        <v>125.433995370999</v>
      </c>
      <c r="I23" s="5">
        <v>-8.7232638710000003</v>
      </c>
      <c r="J23" s="5">
        <v>125.433528489</v>
      </c>
      <c r="K23" s="5" t="s">
        <v>6</v>
      </c>
      <c r="L23" s="9" t="s">
        <v>43</v>
      </c>
      <c r="M23" s="10">
        <v>0.17677908800799999</v>
      </c>
      <c r="N23" s="11">
        <v>4</v>
      </c>
      <c r="O23" s="5" t="s">
        <v>42</v>
      </c>
      <c r="P23" s="5" t="s">
        <v>42</v>
      </c>
      <c r="Q23" s="5" t="s">
        <v>42</v>
      </c>
    </row>
    <row r="24" spans="2:17">
      <c r="B24" s="5">
        <v>19</v>
      </c>
      <c r="C24" s="6" t="s">
        <v>2223</v>
      </c>
      <c r="D24" s="5" t="s">
        <v>41</v>
      </c>
      <c r="E24" s="5" t="s">
        <v>42</v>
      </c>
      <c r="F24" s="5" t="s">
        <v>17</v>
      </c>
      <c r="G24" s="5">
        <v>-8.7215087069999999</v>
      </c>
      <c r="H24" s="5">
        <v>125.43291673</v>
      </c>
      <c r="I24" s="5">
        <v>-8.7230237059999904</v>
      </c>
      <c r="J24" s="5">
        <v>125.43253188600001</v>
      </c>
      <c r="K24" s="5" t="s">
        <v>6</v>
      </c>
      <c r="L24" s="9" t="s">
        <v>43</v>
      </c>
      <c r="M24" s="10">
        <v>0.17309907674700001</v>
      </c>
      <c r="N24" s="11">
        <v>4</v>
      </c>
      <c r="O24" s="5" t="s">
        <v>42</v>
      </c>
      <c r="P24" s="5" t="s">
        <v>42</v>
      </c>
      <c r="Q24" s="5" t="s">
        <v>42</v>
      </c>
    </row>
    <row r="25" spans="2:17">
      <c r="B25" s="5">
        <v>20</v>
      </c>
      <c r="C25" s="6" t="s">
        <v>2224</v>
      </c>
      <c r="D25" s="5" t="s">
        <v>41</v>
      </c>
      <c r="E25" s="5" t="s">
        <v>42</v>
      </c>
      <c r="F25" s="5" t="s">
        <v>17</v>
      </c>
      <c r="G25" s="5">
        <v>-8.7234435510000008</v>
      </c>
      <c r="H25" s="5">
        <v>125.433481457</v>
      </c>
      <c r="I25" s="5">
        <v>-8.7244044790000004</v>
      </c>
      <c r="J25" s="5">
        <v>125.433192414</v>
      </c>
      <c r="K25" s="5" t="s">
        <v>6</v>
      </c>
      <c r="L25" s="9" t="s">
        <v>43</v>
      </c>
      <c r="M25" s="10">
        <v>0.111127838682</v>
      </c>
      <c r="N25" s="11">
        <v>4.8</v>
      </c>
      <c r="O25" s="5" t="s">
        <v>42</v>
      </c>
      <c r="P25" s="5" t="s">
        <v>42</v>
      </c>
      <c r="Q25" s="5" t="s">
        <v>42</v>
      </c>
    </row>
    <row r="26" spans="2:17">
      <c r="B26" s="5">
        <v>21</v>
      </c>
      <c r="C26" s="6" t="s">
        <v>2225</v>
      </c>
      <c r="D26" s="5" t="s">
        <v>41</v>
      </c>
      <c r="E26" s="5" t="s">
        <v>42</v>
      </c>
      <c r="F26" s="5" t="s">
        <v>17</v>
      </c>
      <c r="G26" s="5">
        <v>-8.7231981770000004</v>
      </c>
      <c r="H26" s="5">
        <v>125.432495171</v>
      </c>
      <c r="I26" s="5">
        <v>-8.7241754040000004</v>
      </c>
      <c r="J26" s="5">
        <v>125.432243154999</v>
      </c>
      <c r="K26" s="5" t="s">
        <v>6</v>
      </c>
      <c r="L26" s="9" t="s">
        <v>43</v>
      </c>
      <c r="M26" s="10">
        <v>0.111770466991</v>
      </c>
      <c r="N26" s="11">
        <v>3.9</v>
      </c>
      <c r="O26" s="5" t="s">
        <v>42</v>
      </c>
      <c r="P26" s="5" t="s">
        <v>42</v>
      </c>
      <c r="Q26" s="5" t="s">
        <v>42</v>
      </c>
    </row>
    <row r="27" spans="2:17">
      <c r="B27" s="5">
        <v>22</v>
      </c>
      <c r="C27" s="6" t="s">
        <v>2226</v>
      </c>
      <c r="D27" s="5" t="s">
        <v>41</v>
      </c>
      <c r="E27" s="5" t="s">
        <v>42</v>
      </c>
      <c r="F27" s="5" t="s">
        <v>17</v>
      </c>
      <c r="G27" s="5">
        <v>-8.7280859740000007</v>
      </c>
      <c r="H27" s="5">
        <v>125.430171794</v>
      </c>
      <c r="I27" s="5">
        <v>-8.7282535069999998</v>
      </c>
      <c r="J27" s="5">
        <v>125.43081560500001</v>
      </c>
      <c r="K27" s="5" t="s">
        <v>6</v>
      </c>
      <c r="L27" s="9" t="s">
        <v>43</v>
      </c>
      <c r="M27" s="10">
        <v>7.3351021883200002E-2</v>
      </c>
      <c r="N27" s="11">
        <v>3.1</v>
      </c>
      <c r="O27" s="5" t="s">
        <v>42</v>
      </c>
      <c r="P27" s="5" t="s">
        <v>42</v>
      </c>
      <c r="Q27" s="5" t="s">
        <v>42</v>
      </c>
    </row>
    <row r="28" spans="2:17">
      <c r="B28" s="5">
        <v>23</v>
      </c>
      <c r="C28" s="6" t="s">
        <v>2227</v>
      </c>
      <c r="D28" s="5" t="s">
        <v>41</v>
      </c>
      <c r="E28" s="5" t="s">
        <v>42</v>
      </c>
      <c r="F28" s="5" t="s">
        <v>17</v>
      </c>
      <c r="G28" s="5">
        <v>-8.7293673169999995</v>
      </c>
      <c r="H28" s="5">
        <v>125.431211017</v>
      </c>
      <c r="I28" s="5">
        <v>-8.7293886950000008</v>
      </c>
      <c r="J28" s="5">
        <v>125.431533215</v>
      </c>
      <c r="K28" s="5" t="s">
        <v>6</v>
      </c>
      <c r="L28" s="9" t="s">
        <v>43</v>
      </c>
      <c r="M28" s="10">
        <v>0.22153371090499999</v>
      </c>
      <c r="N28" s="11">
        <v>4.4000000000000004</v>
      </c>
      <c r="O28" s="5" t="s">
        <v>42</v>
      </c>
      <c r="P28" s="5" t="s">
        <v>42</v>
      </c>
      <c r="Q28" s="5" t="s">
        <v>42</v>
      </c>
    </row>
    <row r="29" spans="2:17">
      <c r="B29" s="5">
        <v>24</v>
      </c>
      <c r="C29" s="6" t="s">
        <v>2228</v>
      </c>
      <c r="D29" s="5" t="s">
        <v>41</v>
      </c>
      <c r="E29" s="5" t="s">
        <v>42</v>
      </c>
      <c r="F29" s="5" t="s">
        <v>17</v>
      </c>
      <c r="G29" s="5">
        <v>-8.7232652240000004</v>
      </c>
      <c r="H29" s="5">
        <v>125.437159174</v>
      </c>
      <c r="I29" s="5">
        <v>-8.7231422330000008</v>
      </c>
      <c r="J29" s="5">
        <v>125.436132521999</v>
      </c>
      <c r="K29" s="5" t="s">
        <v>6</v>
      </c>
      <c r="L29" s="9" t="s">
        <v>43</v>
      </c>
      <c r="M29" s="10">
        <v>0.113967765909</v>
      </c>
      <c r="N29" s="11">
        <v>5.3</v>
      </c>
      <c r="O29" s="5" t="s">
        <v>42</v>
      </c>
      <c r="P29" s="5" t="s">
        <v>42</v>
      </c>
      <c r="Q29" s="5" t="s">
        <v>42</v>
      </c>
    </row>
    <row r="30" spans="2:17">
      <c r="B30" s="5">
        <v>25</v>
      </c>
      <c r="C30" s="6" t="s">
        <v>2229</v>
      </c>
      <c r="D30" s="5" t="s">
        <v>41</v>
      </c>
      <c r="E30" s="5" t="s">
        <v>42</v>
      </c>
      <c r="F30" s="5" t="s">
        <v>17</v>
      </c>
      <c r="G30" s="5">
        <v>-8.7114262040000003</v>
      </c>
      <c r="H30" s="5">
        <v>125.446714224999</v>
      </c>
      <c r="I30" s="5">
        <v>-8.7087365020000007</v>
      </c>
      <c r="J30" s="5">
        <v>125.451804881</v>
      </c>
      <c r="K30" s="5" t="s">
        <v>6</v>
      </c>
      <c r="L30" s="9" t="s">
        <v>43</v>
      </c>
      <c r="M30" s="10">
        <v>1.15821565492</v>
      </c>
      <c r="N30" s="11">
        <v>4</v>
      </c>
      <c r="O30" s="5" t="s">
        <v>42</v>
      </c>
      <c r="P30" s="5" t="s">
        <v>42</v>
      </c>
      <c r="Q30" s="5" t="s">
        <v>42</v>
      </c>
    </row>
    <row r="31" spans="2:17">
      <c r="B31" s="5">
        <v>26</v>
      </c>
      <c r="C31" s="6" t="s">
        <v>2230</v>
      </c>
      <c r="D31" s="5" t="s">
        <v>41</v>
      </c>
      <c r="E31" s="5" t="s">
        <v>42</v>
      </c>
      <c r="F31" s="5" t="s">
        <v>17</v>
      </c>
      <c r="G31" s="5">
        <v>-8.7126534160000002</v>
      </c>
      <c r="H31" s="5">
        <v>125.453195396</v>
      </c>
      <c r="I31" s="5">
        <v>-8.7134557479999906</v>
      </c>
      <c r="J31" s="5">
        <v>125.454329681</v>
      </c>
      <c r="K31" s="5" t="s">
        <v>6</v>
      </c>
      <c r="L31" s="9" t="s">
        <v>43</v>
      </c>
      <c r="M31" s="10">
        <v>0.18421663681100001</v>
      </c>
      <c r="N31" s="11">
        <v>2.8</v>
      </c>
      <c r="O31" s="5" t="s">
        <v>42</v>
      </c>
      <c r="P31" s="5" t="s">
        <v>42</v>
      </c>
      <c r="Q31" s="5" t="s">
        <v>42</v>
      </c>
    </row>
    <row r="32" spans="2:17">
      <c r="B32" s="5">
        <v>27</v>
      </c>
      <c r="C32" s="7" t="s">
        <v>2231</v>
      </c>
      <c r="D32" s="5" t="s">
        <v>41</v>
      </c>
      <c r="E32" s="5" t="s">
        <v>42</v>
      </c>
      <c r="F32" s="5" t="s">
        <v>17</v>
      </c>
      <c r="G32" s="5">
        <v>-8.7123936190000002</v>
      </c>
      <c r="H32" s="5">
        <v>125.453544959</v>
      </c>
      <c r="I32" s="5">
        <v>-8.7134379020000008</v>
      </c>
      <c r="J32" s="5">
        <v>125.454335958</v>
      </c>
      <c r="K32" s="5" t="s">
        <v>6</v>
      </c>
      <c r="L32" s="9" t="s">
        <v>43</v>
      </c>
      <c r="M32" s="12">
        <v>0.144887287856</v>
      </c>
      <c r="N32" s="11">
        <v>4</v>
      </c>
      <c r="O32" s="5" t="s">
        <v>42</v>
      </c>
      <c r="P32" s="5" t="s">
        <v>42</v>
      </c>
      <c r="Q32" s="5" t="s">
        <v>42</v>
      </c>
    </row>
    <row r="33" spans="2:17">
      <c r="B33" s="5">
        <v>28</v>
      </c>
      <c r="C33" s="7" t="s">
        <v>2232</v>
      </c>
      <c r="D33" s="5" t="s">
        <v>41</v>
      </c>
      <c r="E33" s="5" t="s">
        <v>42</v>
      </c>
      <c r="F33" s="5" t="s">
        <v>17</v>
      </c>
      <c r="G33" s="5">
        <v>-8.7121345849999905</v>
      </c>
      <c r="H33" s="5">
        <v>125.45387997900001</v>
      </c>
      <c r="I33" s="5">
        <v>-8.7128627709999904</v>
      </c>
      <c r="J33" s="5">
        <v>125.454981328</v>
      </c>
      <c r="K33" s="5" t="s">
        <v>6</v>
      </c>
      <c r="L33" s="9" t="s">
        <v>43</v>
      </c>
      <c r="M33" s="12">
        <v>0.18594257085400001</v>
      </c>
      <c r="N33" s="11">
        <v>2.8</v>
      </c>
      <c r="O33" s="5" t="s">
        <v>42</v>
      </c>
      <c r="P33" s="5" t="s">
        <v>42</v>
      </c>
      <c r="Q33" s="5" t="s">
        <v>42</v>
      </c>
    </row>
    <row r="34" spans="2:17">
      <c r="B34" s="5">
        <v>29</v>
      </c>
      <c r="C34" s="7" t="s">
        <v>2233</v>
      </c>
      <c r="D34" s="5" t="s">
        <v>41</v>
      </c>
      <c r="E34" s="5" t="s">
        <v>42</v>
      </c>
      <c r="F34" s="5" t="s">
        <v>17</v>
      </c>
      <c r="G34" s="5">
        <v>-8.7118578420000006</v>
      </c>
      <c r="H34" s="5">
        <v>125.454213779</v>
      </c>
      <c r="I34" s="5">
        <v>-8.7128491540000006</v>
      </c>
      <c r="J34" s="5">
        <v>125.454998605</v>
      </c>
      <c r="K34" s="5" t="s">
        <v>6</v>
      </c>
      <c r="L34" s="9" t="s">
        <v>43</v>
      </c>
      <c r="M34" s="12">
        <v>0.139790600928</v>
      </c>
      <c r="N34" s="11">
        <v>3.8</v>
      </c>
      <c r="O34" s="5" t="s">
        <v>42</v>
      </c>
      <c r="P34" s="5" t="s">
        <v>42</v>
      </c>
      <c r="Q34" s="5" t="s">
        <v>42</v>
      </c>
    </row>
    <row r="35" spans="2:17">
      <c r="B35" s="5">
        <v>30</v>
      </c>
      <c r="C35" s="7" t="s">
        <v>2234</v>
      </c>
      <c r="D35" s="5" t="s">
        <v>41</v>
      </c>
      <c r="E35" s="5" t="s">
        <v>42</v>
      </c>
      <c r="F35" s="5" t="s">
        <v>17</v>
      </c>
      <c r="G35" s="5">
        <v>-8.7126065209999997</v>
      </c>
      <c r="H35" s="5">
        <v>125.453156213</v>
      </c>
      <c r="I35" s="5">
        <v>-8.7113963739999996</v>
      </c>
      <c r="J35" s="5">
        <v>125.452237709</v>
      </c>
      <c r="K35" s="5" t="s">
        <v>6</v>
      </c>
      <c r="L35" s="9" t="s">
        <v>43</v>
      </c>
      <c r="M35" s="12">
        <v>0.16810925636499999</v>
      </c>
      <c r="N35" s="11">
        <v>2.9</v>
      </c>
      <c r="O35" s="5" t="s">
        <v>42</v>
      </c>
      <c r="P35" s="5" t="s">
        <v>42</v>
      </c>
      <c r="Q35" s="5" t="s">
        <v>42</v>
      </c>
    </row>
    <row r="36" spans="2:17">
      <c r="B36" s="5">
        <v>31</v>
      </c>
      <c r="C36" s="7" t="s">
        <v>2235</v>
      </c>
      <c r="D36" s="5" t="s">
        <v>41</v>
      </c>
      <c r="E36" s="5" t="s">
        <v>42</v>
      </c>
      <c r="F36" s="5" t="s">
        <v>17</v>
      </c>
      <c r="G36" s="5">
        <v>-8.7123428000000001</v>
      </c>
      <c r="H36" s="5">
        <v>125.453512997999</v>
      </c>
      <c r="I36" s="5">
        <v>-8.7111039990000005</v>
      </c>
      <c r="J36" s="5">
        <v>125.452558723</v>
      </c>
      <c r="K36" s="5" t="s">
        <v>6</v>
      </c>
      <c r="L36" s="9" t="s">
        <v>43</v>
      </c>
      <c r="M36" s="12">
        <v>0.17299050089000001</v>
      </c>
      <c r="N36" s="11">
        <v>3.1</v>
      </c>
      <c r="O36" s="5" t="s">
        <v>42</v>
      </c>
      <c r="P36" s="5" t="s">
        <v>42</v>
      </c>
      <c r="Q36" s="5" t="s">
        <v>42</v>
      </c>
    </row>
    <row r="37" spans="2:17">
      <c r="B37" s="5">
        <v>32</v>
      </c>
      <c r="C37" s="7" t="s">
        <v>2236</v>
      </c>
      <c r="D37" s="5" t="s">
        <v>41</v>
      </c>
      <c r="E37" s="5" t="s">
        <v>42</v>
      </c>
      <c r="F37" s="5" t="s">
        <v>17</v>
      </c>
      <c r="G37" s="5">
        <v>-8.7239707000000006</v>
      </c>
      <c r="H37" s="5">
        <v>125.431265567</v>
      </c>
      <c r="I37" s="5">
        <v>-8.7237178199999903</v>
      </c>
      <c r="J37" s="5">
        <v>125.429262963</v>
      </c>
      <c r="K37" s="5" t="s">
        <v>6</v>
      </c>
      <c r="L37" s="9" t="s">
        <v>43</v>
      </c>
      <c r="M37" s="12">
        <v>0.232476549255</v>
      </c>
      <c r="N37" s="11">
        <v>3.8</v>
      </c>
      <c r="O37" s="5" t="s">
        <v>42</v>
      </c>
      <c r="P37" s="5" t="s">
        <v>42</v>
      </c>
      <c r="Q37" s="5" t="s">
        <v>42</v>
      </c>
    </row>
    <row r="38" spans="2:17">
      <c r="B38" s="5">
        <v>33</v>
      </c>
      <c r="C38" s="7" t="s">
        <v>2237</v>
      </c>
      <c r="D38" s="5" t="s">
        <v>41</v>
      </c>
      <c r="E38" s="5" t="s">
        <v>42</v>
      </c>
      <c r="F38" s="5" t="s">
        <v>17</v>
      </c>
      <c r="G38" s="5">
        <v>-8.726073177</v>
      </c>
      <c r="H38" s="5">
        <v>125.433978823</v>
      </c>
      <c r="I38" s="5">
        <v>-8.7332633160000004</v>
      </c>
      <c r="J38" s="5">
        <v>125.431522396999</v>
      </c>
      <c r="K38" s="5" t="s">
        <v>6</v>
      </c>
      <c r="L38" s="9" t="s">
        <v>43</v>
      </c>
      <c r="M38" s="12">
        <v>0.84425355734800001</v>
      </c>
      <c r="N38" s="11">
        <v>4.3</v>
      </c>
      <c r="O38" s="5" t="s">
        <v>42</v>
      </c>
      <c r="P38" s="5" t="s">
        <v>42</v>
      </c>
      <c r="Q38" s="5" t="s">
        <v>42</v>
      </c>
    </row>
    <row r="39" spans="2:17">
      <c r="B39" s="5">
        <v>34</v>
      </c>
      <c r="C39" s="7" t="s">
        <v>2238</v>
      </c>
      <c r="D39" s="5" t="s">
        <v>41</v>
      </c>
      <c r="E39" s="5" t="s">
        <v>42</v>
      </c>
      <c r="F39" s="5" t="s">
        <v>17</v>
      </c>
      <c r="G39" s="5">
        <v>-8.7266586820000001</v>
      </c>
      <c r="H39" s="5">
        <v>125.435323727</v>
      </c>
      <c r="I39" s="5">
        <v>-8.7281834190000005</v>
      </c>
      <c r="J39" s="5">
        <v>125.434241349</v>
      </c>
      <c r="K39" s="5" t="s">
        <v>6</v>
      </c>
      <c r="L39" s="9" t="s">
        <v>43</v>
      </c>
      <c r="M39" s="12">
        <v>0.207122451407</v>
      </c>
      <c r="N39" s="11">
        <v>3.2</v>
      </c>
      <c r="O39" s="5" t="s">
        <v>42</v>
      </c>
      <c r="P39" s="5" t="s">
        <v>42</v>
      </c>
      <c r="Q39" s="5" t="s">
        <v>42</v>
      </c>
    </row>
    <row r="40" spans="2:17">
      <c r="B40" s="5">
        <v>35</v>
      </c>
      <c r="C40" s="7" t="s">
        <v>2239</v>
      </c>
      <c r="D40" s="5" t="s">
        <v>41</v>
      </c>
      <c r="E40" s="5" t="s">
        <v>42</v>
      </c>
      <c r="F40" s="5" t="s">
        <v>17</v>
      </c>
      <c r="G40" s="5">
        <v>-8.7227275280000001</v>
      </c>
      <c r="H40" s="5">
        <v>125.43733094300001</v>
      </c>
      <c r="I40" s="5">
        <v>-8.7230561229999903</v>
      </c>
      <c r="J40" s="5">
        <v>125.438327376</v>
      </c>
      <c r="K40" s="5" t="s">
        <v>6</v>
      </c>
      <c r="L40" s="9" t="s">
        <v>43</v>
      </c>
      <c r="M40" s="12">
        <v>0.123090926941</v>
      </c>
      <c r="N40" s="11">
        <v>2.9</v>
      </c>
      <c r="O40" s="5" t="s">
        <v>42</v>
      </c>
      <c r="P40" s="5" t="s">
        <v>42</v>
      </c>
      <c r="Q40" s="5" t="s">
        <v>42</v>
      </c>
    </row>
    <row r="41" spans="2:17">
      <c r="B41" s="5">
        <v>36</v>
      </c>
      <c r="C41" s="7" t="s">
        <v>2240</v>
      </c>
      <c r="D41" s="5" t="s">
        <v>41</v>
      </c>
      <c r="E41" s="5" t="s">
        <v>42</v>
      </c>
      <c r="F41" s="5" t="s">
        <v>17</v>
      </c>
      <c r="G41" s="5">
        <v>-8.7120747049999903</v>
      </c>
      <c r="H41" s="5">
        <v>125.444408827999</v>
      </c>
      <c r="I41" s="5">
        <v>-8.7131107419999996</v>
      </c>
      <c r="J41" s="5">
        <v>125.444195714</v>
      </c>
      <c r="K41" s="5" t="s">
        <v>6</v>
      </c>
      <c r="L41" s="9" t="s">
        <v>43</v>
      </c>
      <c r="M41" s="12">
        <v>0.117179703055</v>
      </c>
      <c r="N41" s="11">
        <v>3.4</v>
      </c>
      <c r="O41" s="5" t="s">
        <v>42</v>
      </c>
      <c r="P41" s="5" t="s">
        <v>42</v>
      </c>
      <c r="Q41" s="5" t="s">
        <v>42</v>
      </c>
    </row>
    <row r="42" spans="2:17">
      <c r="B42" s="5">
        <v>37</v>
      </c>
      <c r="C42" s="7" t="s">
        <v>2081</v>
      </c>
      <c r="D42" s="5" t="s">
        <v>41</v>
      </c>
      <c r="E42" s="5" t="s">
        <v>42</v>
      </c>
      <c r="F42" s="5" t="s">
        <v>17</v>
      </c>
      <c r="G42" s="5">
        <v>-8.7118547579999905</v>
      </c>
      <c r="H42" s="5">
        <v>125.443491116</v>
      </c>
      <c r="I42" s="5">
        <v>-8.7134095330000001</v>
      </c>
      <c r="J42" s="5">
        <v>125.443117887</v>
      </c>
      <c r="K42" s="5" t="s">
        <v>6</v>
      </c>
      <c r="L42" s="9" t="s">
        <v>43</v>
      </c>
      <c r="M42" s="12">
        <v>0.17711078984600001</v>
      </c>
      <c r="N42" s="11">
        <v>2.5</v>
      </c>
      <c r="O42" s="5" t="s">
        <v>42</v>
      </c>
      <c r="P42" s="5" t="s">
        <v>42</v>
      </c>
      <c r="Q42" s="5" t="s">
        <v>42</v>
      </c>
    </row>
    <row r="43" spans="2:17">
      <c r="B43" s="5">
        <v>38</v>
      </c>
      <c r="C43" s="7" t="s">
        <v>2082</v>
      </c>
      <c r="D43" s="5" t="s">
        <v>41</v>
      </c>
      <c r="E43" s="5" t="s">
        <v>42</v>
      </c>
      <c r="F43" s="5" t="s">
        <v>17</v>
      </c>
      <c r="G43" s="5">
        <v>-8.7121455329999904</v>
      </c>
      <c r="H43" s="5">
        <v>125.442238794</v>
      </c>
      <c r="I43" s="5">
        <v>-8.712932683</v>
      </c>
      <c r="J43" s="5">
        <v>125.445552803</v>
      </c>
      <c r="K43" s="5" t="s">
        <v>6</v>
      </c>
      <c r="L43" s="9" t="s">
        <v>43</v>
      </c>
      <c r="M43" s="12">
        <v>0.37561261880800001</v>
      </c>
      <c r="N43" s="11">
        <v>3</v>
      </c>
      <c r="O43" s="5" t="s">
        <v>42</v>
      </c>
      <c r="P43" s="5" t="s">
        <v>42</v>
      </c>
      <c r="Q43" s="5" t="s">
        <v>42</v>
      </c>
    </row>
    <row r="44" spans="2:17">
      <c r="B44" s="5">
        <v>39</v>
      </c>
      <c r="C44" s="7" t="s">
        <v>2083</v>
      </c>
      <c r="D44" s="5" t="s">
        <v>41</v>
      </c>
      <c r="E44" s="5" t="s">
        <v>42</v>
      </c>
      <c r="F44" s="5" t="s">
        <v>17</v>
      </c>
      <c r="G44" s="5">
        <v>-8.7126098630000008</v>
      </c>
      <c r="H44" s="5">
        <v>125.442098168</v>
      </c>
      <c r="I44" s="5">
        <v>-8.7134061440000004</v>
      </c>
      <c r="J44" s="5">
        <v>125.443107072</v>
      </c>
      <c r="K44" s="5" t="s">
        <v>6</v>
      </c>
      <c r="L44" s="9" t="s">
        <v>43</v>
      </c>
      <c r="M44" s="12">
        <v>0.18314676038700001</v>
      </c>
      <c r="N44" s="11">
        <v>2.8</v>
      </c>
      <c r="O44" s="5" t="s">
        <v>42</v>
      </c>
      <c r="P44" s="5" t="s">
        <v>42</v>
      </c>
      <c r="Q44" s="5" t="s">
        <v>42</v>
      </c>
    </row>
    <row r="45" spans="2:17">
      <c r="B45" s="5">
        <v>40</v>
      </c>
      <c r="C45" s="7" t="s">
        <v>2068</v>
      </c>
      <c r="D45" s="5" t="s">
        <v>41</v>
      </c>
      <c r="E45" s="5" t="s">
        <v>42</v>
      </c>
      <c r="F45" s="5" t="s">
        <v>17</v>
      </c>
      <c r="G45" s="5">
        <v>-8.7133766930000007</v>
      </c>
      <c r="H45" s="5">
        <v>125.445131915999</v>
      </c>
      <c r="I45" s="5">
        <v>-8.7136405569999997</v>
      </c>
      <c r="J45" s="5">
        <v>125.446065594</v>
      </c>
      <c r="K45" s="5" t="s">
        <v>6</v>
      </c>
      <c r="L45" s="9" t="s">
        <v>43</v>
      </c>
      <c r="M45" s="12">
        <v>0.106994120011</v>
      </c>
      <c r="N45" s="11">
        <v>2.5</v>
      </c>
      <c r="O45" s="5" t="s">
        <v>42</v>
      </c>
      <c r="P45" s="5" t="s">
        <v>42</v>
      </c>
      <c r="Q45" s="5" t="s">
        <v>42</v>
      </c>
    </row>
    <row r="46" spans="2:17">
      <c r="B46" s="5">
        <v>41</v>
      </c>
      <c r="C46" s="7" t="s">
        <v>2241</v>
      </c>
      <c r="D46" s="5" t="s">
        <v>41</v>
      </c>
      <c r="E46" s="5" t="s">
        <v>42</v>
      </c>
      <c r="F46" s="5" t="s">
        <v>17</v>
      </c>
      <c r="G46" s="5">
        <v>-8.7293014220000007</v>
      </c>
      <c r="H46" s="5">
        <v>125.430890107</v>
      </c>
      <c r="I46" s="5">
        <v>-8.7288295649999998</v>
      </c>
      <c r="J46" s="5">
        <v>125.431019428</v>
      </c>
      <c r="K46" s="5" t="s">
        <v>6</v>
      </c>
      <c r="L46" s="9" t="s">
        <v>43</v>
      </c>
      <c r="M46" s="12">
        <v>5.4201539368700001E-2</v>
      </c>
      <c r="N46" s="11">
        <v>4.0999999999999996</v>
      </c>
      <c r="O46" s="5" t="s">
        <v>42</v>
      </c>
      <c r="P46" s="5" t="s">
        <v>42</v>
      </c>
      <c r="Q46" s="5" t="s">
        <v>42</v>
      </c>
    </row>
    <row r="47" spans="2:17">
      <c r="B47" s="5">
        <v>42</v>
      </c>
      <c r="C47" s="7" t="s">
        <v>2242</v>
      </c>
      <c r="D47" s="5" t="s">
        <v>41</v>
      </c>
      <c r="E47" s="5" t="s">
        <v>42</v>
      </c>
      <c r="F47" s="5" t="s">
        <v>17</v>
      </c>
      <c r="G47" s="5">
        <v>-8.7212711899999995</v>
      </c>
      <c r="H47" s="5">
        <v>125.432004069</v>
      </c>
      <c r="I47" s="5">
        <v>-8.7204131129999904</v>
      </c>
      <c r="J47" s="5">
        <v>125.432205368</v>
      </c>
      <c r="K47" s="5" t="s">
        <v>6</v>
      </c>
      <c r="L47" s="9" t="s">
        <v>43</v>
      </c>
      <c r="M47" s="12">
        <v>9.7652625705700005E-2</v>
      </c>
      <c r="N47" s="11">
        <v>5.0999999999999996</v>
      </c>
      <c r="O47" s="5" t="s">
        <v>42</v>
      </c>
      <c r="P47" s="5" t="s">
        <v>42</v>
      </c>
      <c r="Q47" s="5" t="s">
        <v>42</v>
      </c>
    </row>
    <row r="48" spans="2:17">
      <c r="B48" s="5">
        <v>43</v>
      </c>
      <c r="C48" s="7" t="s">
        <v>2243</v>
      </c>
      <c r="D48" s="5" t="s">
        <v>41</v>
      </c>
      <c r="E48" s="5" t="s">
        <v>42</v>
      </c>
      <c r="F48" s="5" t="s">
        <v>17</v>
      </c>
      <c r="G48" s="5">
        <v>-8.7213195720000005</v>
      </c>
      <c r="H48" s="5">
        <v>125.431989001999</v>
      </c>
      <c r="I48" s="5">
        <v>-8.7227944669999999</v>
      </c>
      <c r="J48" s="5">
        <v>125.431608891</v>
      </c>
      <c r="K48" s="5" t="s">
        <v>6</v>
      </c>
      <c r="L48" s="9" t="s">
        <v>43</v>
      </c>
      <c r="M48" s="12">
        <v>0.16866561290099999</v>
      </c>
      <c r="N48" s="11">
        <v>5</v>
      </c>
      <c r="O48" s="5" t="s">
        <v>42</v>
      </c>
      <c r="P48" s="5" t="s">
        <v>42</v>
      </c>
      <c r="Q48" s="5" t="s">
        <v>42</v>
      </c>
    </row>
    <row r="49" spans="2:17">
      <c r="B49" s="5">
        <v>44</v>
      </c>
      <c r="C49" s="7" t="s">
        <v>2244</v>
      </c>
      <c r="D49" s="5" t="s">
        <v>41</v>
      </c>
      <c r="E49" s="5" t="s">
        <v>42</v>
      </c>
      <c r="F49" s="5" t="s">
        <v>17</v>
      </c>
      <c r="G49" s="5">
        <v>-8.7237617729999997</v>
      </c>
      <c r="H49" s="5">
        <v>125.434598626</v>
      </c>
      <c r="I49" s="5">
        <v>-8.7246755940000007</v>
      </c>
      <c r="J49" s="5">
        <v>125.434352421</v>
      </c>
      <c r="K49" s="5" t="s">
        <v>6</v>
      </c>
      <c r="L49" s="9" t="s">
        <v>43</v>
      </c>
      <c r="M49" s="12">
        <v>0.10481737588999999</v>
      </c>
      <c r="N49" s="11">
        <v>6.4</v>
      </c>
      <c r="O49" s="5" t="s">
        <v>42</v>
      </c>
      <c r="P49" s="5" t="s">
        <v>42</v>
      </c>
      <c r="Q49" s="5" t="s">
        <v>42</v>
      </c>
    </row>
    <row r="50" spans="2:17">
      <c r="B50" s="5">
        <v>45</v>
      </c>
      <c r="C50" s="7" t="s">
        <v>2245</v>
      </c>
      <c r="D50" s="5" t="s">
        <v>41</v>
      </c>
      <c r="E50" s="5" t="s">
        <v>42</v>
      </c>
      <c r="F50" s="5" t="s">
        <v>17</v>
      </c>
      <c r="G50" s="5">
        <v>-8.7244590899999999</v>
      </c>
      <c r="H50" s="5">
        <v>125.43317282300001</v>
      </c>
      <c r="I50" s="5">
        <v>-8.7254616810000005</v>
      </c>
      <c r="J50" s="5">
        <v>125.432880791</v>
      </c>
      <c r="K50" s="5" t="s">
        <v>6</v>
      </c>
      <c r="L50" s="9" t="s">
        <v>43</v>
      </c>
      <c r="M50" s="12">
        <v>0.11566925814700001</v>
      </c>
      <c r="N50" s="11">
        <v>5.2</v>
      </c>
      <c r="O50" s="5" t="s">
        <v>42</v>
      </c>
      <c r="P50" s="5" t="s">
        <v>42</v>
      </c>
      <c r="Q50" s="5" t="s">
        <v>42</v>
      </c>
    </row>
    <row r="51" spans="2:17">
      <c r="B51" s="5">
        <v>46</v>
      </c>
      <c r="C51" s="7" t="s">
        <v>2246</v>
      </c>
      <c r="D51" s="5" t="s">
        <v>41</v>
      </c>
      <c r="E51" s="5" t="s">
        <v>42</v>
      </c>
      <c r="F51" s="5" t="s">
        <v>17</v>
      </c>
      <c r="G51" s="5">
        <v>-8.724729365</v>
      </c>
      <c r="H51" s="5">
        <v>125.434346389</v>
      </c>
      <c r="I51" s="5">
        <v>-8.7260216330000002</v>
      </c>
      <c r="J51" s="5">
        <v>125.433982372</v>
      </c>
      <c r="K51" s="5" t="s">
        <v>6</v>
      </c>
      <c r="L51" s="9" t="s">
        <v>43</v>
      </c>
      <c r="M51" s="12">
        <v>0.14869131240200001</v>
      </c>
      <c r="N51" s="11">
        <v>4.0999999999999996</v>
      </c>
      <c r="O51" s="5" t="s">
        <v>42</v>
      </c>
      <c r="P51" s="5" t="s">
        <v>42</v>
      </c>
      <c r="Q51" s="5" t="s">
        <v>42</v>
      </c>
    </row>
    <row r="52" spans="2:17">
      <c r="B52" s="5">
        <v>47</v>
      </c>
      <c r="C52" s="7" t="s">
        <v>2247</v>
      </c>
      <c r="D52" s="5" t="s">
        <v>41</v>
      </c>
      <c r="E52" s="5" t="s">
        <v>42</v>
      </c>
      <c r="F52" s="5" t="s">
        <v>17</v>
      </c>
      <c r="G52" s="5">
        <v>-8.7255412119999995</v>
      </c>
      <c r="H52" s="5">
        <v>125.43287702400001</v>
      </c>
      <c r="I52" s="5">
        <v>-8.7293498229999997</v>
      </c>
      <c r="J52" s="5">
        <v>125.43185694500001</v>
      </c>
      <c r="K52" s="5" t="s">
        <v>6</v>
      </c>
      <c r="L52" s="9" t="s">
        <v>43</v>
      </c>
      <c r="M52" s="12">
        <v>0.43665981319000002</v>
      </c>
      <c r="N52" s="11">
        <v>2.6</v>
      </c>
      <c r="O52" s="5" t="s">
        <v>42</v>
      </c>
      <c r="P52" s="5" t="s">
        <v>42</v>
      </c>
      <c r="Q52" s="5" t="s">
        <v>42</v>
      </c>
    </row>
    <row r="53" spans="2:17">
      <c r="B53" s="5">
        <v>48</v>
      </c>
      <c r="C53" s="7" t="s">
        <v>2248</v>
      </c>
      <c r="D53" s="5" t="s">
        <v>41</v>
      </c>
      <c r="E53" s="5" t="s">
        <v>42</v>
      </c>
      <c r="F53" s="5" t="s">
        <v>17</v>
      </c>
      <c r="G53" s="24">
        <v>-8.6782570569999997</v>
      </c>
      <c r="H53" s="24">
        <v>125.420397593999</v>
      </c>
      <c r="I53" s="24">
        <v>-8.6772067170000007</v>
      </c>
      <c r="J53" s="24">
        <v>125.421694558</v>
      </c>
      <c r="K53" s="5" t="s">
        <v>2249</v>
      </c>
      <c r="L53" s="9" t="s">
        <v>43</v>
      </c>
      <c r="M53" s="12">
        <v>0.89384940911099997</v>
      </c>
      <c r="N53" s="11">
        <v>4.2</v>
      </c>
      <c r="O53" s="5" t="s">
        <v>42</v>
      </c>
      <c r="P53" s="5" t="s">
        <v>42</v>
      </c>
      <c r="Q53" s="5" t="s">
        <v>42</v>
      </c>
    </row>
    <row r="54" spans="2:17">
      <c r="B54" s="5">
        <v>49</v>
      </c>
      <c r="C54" s="7" t="s">
        <v>2250</v>
      </c>
      <c r="D54" s="5" t="s">
        <v>41</v>
      </c>
      <c r="E54" s="5" t="s">
        <v>42</v>
      </c>
      <c r="F54" s="5" t="s">
        <v>17</v>
      </c>
      <c r="G54" s="24">
        <v>-8.7091300169999997</v>
      </c>
      <c r="H54" s="24">
        <v>125.456254399</v>
      </c>
      <c r="I54" s="24">
        <v>-8.7105052720000007</v>
      </c>
      <c r="J54" s="24">
        <v>125.463201634</v>
      </c>
      <c r="K54" s="5" t="s">
        <v>6</v>
      </c>
      <c r="L54" s="9" t="s">
        <v>43</v>
      </c>
      <c r="M54" s="12">
        <v>0.90197571656800002</v>
      </c>
      <c r="N54" s="11">
        <v>4</v>
      </c>
      <c r="O54" s="5" t="s">
        <v>42</v>
      </c>
      <c r="P54" s="5" t="s">
        <v>42</v>
      </c>
      <c r="Q54" s="5" t="s">
        <v>42</v>
      </c>
    </row>
    <row r="55" spans="2:17">
      <c r="B55" s="5">
        <v>50</v>
      </c>
      <c r="C55" s="7" t="s">
        <v>2251</v>
      </c>
      <c r="D55" s="5" t="s">
        <v>41</v>
      </c>
      <c r="E55" s="5" t="s">
        <v>42</v>
      </c>
      <c r="F55" s="5" t="s">
        <v>17</v>
      </c>
      <c r="G55" s="24">
        <v>-8.7101491620000004</v>
      </c>
      <c r="H55" s="24">
        <v>125.455590703</v>
      </c>
      <c r="I55" s="24">
        <v>-8.710675234</v>
      </c>
      <c r="J55" s="24">
        <v>125.45422133</v>
      </c>
      <c r="K55" s="5" t="s">
        <v>6</v>
      </c>
      <c r="L55" s="9" t="s">
        <v>43</v>
      </c>
      <c r="M55" s="12">
        <v>0.18715666863300001</v>
      </c>
      <c r="N55" s="11">
        <v>4</v>
      </c>
      <c r="O55" s="5" t="s">
        <v>42</v>
      </c>
      <c r="P55" s="5" t="s">
        <v>42</v>
      </c>
      <c r="Q55" s="5" t="s">
        <v>42</v>
      </c>
    </row>
    <row r="56" spans="2:17">
      <c r="B56" s="5">
        <v>51</v>
      </c>
      <c r="C56" s="7" t="s">
        <v>2252</v>
      </c>
      <c r="D56" s="5" t="s">
        <v>41</v>
      </c>
      <c r="E56" s="5" t="s">
        <v>42</v>
      </c>
      <c r="F56" s="5" t="s">
        <v>17</v>
      </c>
      <c r="G56" s="24">
        <v>-8.7113374429999997</v>
      </c>
      <c r="H56" s="24">
        <v>125.454788042999</v>
      </c>
      <c r="I56" s="24">
        <v>-8.7106910519999996</v>
      </c>
      <c r="J56" s="24">
        <v>125.454234322999</v>
      </c>
      <c r="K56" s="5" t="s">
        <v>6</v>
      </c>
      <c r="L56" s="9" t="s">
        <v>43</v>
      </c>
      <c r="M56" s="12">
        <v>9.4078107644100004E-2</v>
      </c>
      <c r="N56" s="11">
        <v>4</v>
      </c>
      <c r="O56" s="5" t="s">
        <v>42</v>
      </c>
      <c r="P56" s="5" t="s">
        <v>42</v>
      </c>
      <c r="Q56" s="5" t="s">
        <v>42</v>
      </c>
    </row>
    <row r="57" spans="2:17">
      <c r="B57" s="5">
        <v>52</v>
      </c>
      <c r="C57" s="7" t="s">
        <v>2253</v>
      </c>
      <c r="D57" s="5" t="s">
        <v>41</v>
      </c>
      <c r="E57" s="5" t="s">
        <v>42</v>
      </c>
      <c r="F57" s="5" t="s">
        <v>17</v>
      </c>
      <c r="G57" s="24">
        <v>-8.7106945039999903</v>
      </c>
      <c r="H57" s="24">
        <v>125.454136805</v>
      </c>
      <c r="I57" s="24">
        <v>-8.7102166590000003</v>
      </c>
      <c r="J57" s="24">
        <v>125.452460556999</v>
      </c>
      <c r="K57" s="5" t="s">
        <v>6</v>
      </c>
      <c r="L57" s="9" t="s">
        <v>43</v>
      </c>
      <c r="M57" s="12">
        <v>0.228755243572</v>
      </c>
      <c r="N57" s="11">
        <v>4</v>
      </c>
      <c r="O57" s="5" t="s">
        <v>42</v>
      </c>
      <c r="P57" s="5" t="s">
        <v>42</v>
      </c>
      <c r="Q57" s="5" t="s">
        <v>42</v>
      </c>
    </row>
    <row r="58" spans="2:17">
      <c r="B58" s="5">
        <v>53</v>
      </c>
      <c r="C58" s="7" t="s">
        <v>2254</v>
      </c>
      <c r="D58" s="5" t="s">
        <v>41</v>
      </c>
      <c r="E58" s="5" t="s">
        <v>42</v>
      </c>
      <c r="F58" s="5" t="s">
        <v>17</v>
      </c>
      <c r="G58" s="24">
        <v>-8.7105845290000001</v>
      </c>
      <c r="H58" s="24">
        <v>125.453900131</v>
      </c>
      <c r="I58" s="24">
        <v>-8.7109308080000005</v>
      </c>
      <c r="J58" s="24">
        <v>125.453695158</v>
      </c>
      <c r="K58" s="5" t="s">
        <v>6</v>
      </c>
      <c r="L58" s="9" t="s">
        <v>43</v>
      </c>
      <c r="M58" s="12">
        <v>4.4513089239900001E-2</v>
      </c>
      <c r="N58" s="11">
        <v>4</v>
      </c>
      <c r="O58" s="5" t="s">
        <v>42</v>
      </c>
      <c r="P58" s="5" t="s">
        <v>42</v>
      </c>
      <c r="Q58" s="5" t="s">
        <v>42</v>
      </c>
    </row>
    <row r="59" spans="2:17">
      <c r="B59" s="5">
        <v>54</v>
      </c>
      <c r="C59" s="7" t="s">
        <v>2255</v>
      </c>
      <c r="D59" s="5" t="s">
        <v>41</v>
      </c>
      <c r="E59" s="5" t="s">
        <v>42</v>
      </c>
      <c r="F59" s="5" t="s">
        <v>17</v>
      </c>
      <c r="G59" s="24">
        <v>-8.7101482370000003</v>
      </c>
      <c r="H59" s="24">
        <v>125.45224204500001</v>
      </c>
      <c r="I59" s="24">
        <v>-8.7089533229999905</v>
      </c>
      <c r="J59" s="24">
        <v>125.45191699</v>
      </c>
      <c r="K59" s="5" t="s">
        <v>6</v>
      </c>
      <c r="L59" s="9" t="s">
        <v>43</v>
      </c>
      <c r="M59" s="12">
        <v>0.147014230509</v>
      </c>
      <c r="N59" s="11">
        <v>3.2</v>
      </c>
      <c r="O59" s="5" t="s">
        <v>42</v>
      </c>
      <c r="P59" s="5" t="s">
        <v>42</v>
      </c>
      <c r="Q59" s="5" t="s">
        <v>42</v>
      </c>
    </row>
    <row r="60" spans="2:17">
      <c r="B60" s="5">
        <v>55</v>
      </c>
      <c r="C60" s="7" t="s">
        <v>2256</v>
      </c>
      <c r="D60" s="5" t="s">
        <v>41</v>
      </c>
      <c r="E60" s="5" t="s">
        <v>42</v>
      </c>
      <c r="F60" s="5" t="s">
        <v>17</v>
      </c>
      <c r="G60" s="24">
        <v>-8.7100080599999998</v>
      </c>
      <c r="H60" s="24">
        <v>125.451874014</v>
      </c>
      <c r="I60" s="24">
        <v>-8.7097043379999999</v>
      </c>
      <c r="J60" s="24">
        <v>125.45104682</v>
      </c>
      <c r="K60" s="5" t="s">
        <v>6</v>
      </c>
      <c r="L60" s="9" t="s">
        <v>43</v>
      </c>
      <c r="M60" s="12">
        <v>0.29713673236100002</v>
      </c>
      <c r="N60" s="11">
        <v>3.7</v>
      </c>
      <c r="O60" s="5" t="s">
        <v>42</v>
      </c>
      <c r="P60" s="5" t="s">
        <v>42</v>
      </c>
      <c r="Q60" s="5" t="s">
        <v>42</v>
      </c>
    </row>
    <row r="61" spans="2:17">
      <c r="B61" s="5">
        <v>56</v>
      </c>
      <c r="C61" s="7" t="s">
        <v>2257</v>
      </c>
      <c r="D61" s="5" t="s">
        <v>41</v>
      </c>
      <c r="E61" s="5" t="s">
        <v>42</v>
      </c>
      <c r="F61" s="5" t="s">
        <v>17</v>
      </c>
      <c r="G61" s="24">
        <v>-8.7098673659999903</v>
      </c>
      <c r="H61" s="24">
        <v>125.451470310999</v>
      </c>
      <c r="I61" s="24">
        <v>-8.7089362609999998</v>
      </c>
      <c r="J61" s="24">
        <v>125.451458362</v>
      </c>
      <c r="K61" s="5" t="s">
        <v>6</v>
      </c>
      <c r="L61" s="9" t="s">
        <v>43</v>
      </c>
      <c r="M61" s="12">
        <v>0.103271634747</v>
      </c>
      <c r="N61" s="11">
        <v>3.6</v>
      </c>
      <c r="O61" s="5" t="s">
        <v>42</v>
      </c>
      <c r="P61" s="5" t="s">
        <v>42</v>
      </c>
      <c r="Q61" s="5" t="s">
        <v>42</v>
      </c>
    </row>
    <row r="62" spans="2:17">
      <c r="B62" s="5">
        <v>57</v>
      </c>
      <c r="C62" s="7" t="s">
        <v>2258</v>
      </c>
      <c r="D62" s="5" t="s">
        <v>41</v>
      </c>
      <c r="E62" s="5" t="s">
        <v>42</v>
      </c>
      <c r="F62" s="5" t="s">
        <v>17</v>
      </c>
      <c r="G62" s="24">
        <v>-8.7088610889999991</v>
      </c>
      <c r="H62" s="24">
        <v>125.451808689</v>
      </c>
      <c r="I62" s="24">
        <v>-8.7088934140000003</v>
      </c>
      <c r="J62" s="24">
        <v>125.451138808</v>
      </c>
      <c r="K62" s="5" t="s">
        <v>6</v>
      </c>
      <c r="L62" s="9" t="s">
        <v>43</v>
      </c>
      <c r="M62" s="12">
        <v>0.42839470587</v>
      </c>
      <c r="N62" s="11">
        <v>4</v>
      </c>
      <c r="O62" s="5" t="s">
        <v>42</v>
      </c>
      <c r="P62" s="5" t="s">
        <v>42</v>
      </c>
      <c r="Q62" s="5" t="s">
        <v>42</v>
      </c>
    </row>
    <row r="63" spans="2:17">
      <c r="B63" s="5">
        <v>58</v>
      </c>
      <c r="C63" s="7" t="s">
        <v>2259</v>
      </c>
      <c r="D63" s="5" t="s">
        <v>41</v>
      </c>
      <c r="E63" s="5" t="s">
        <v>42</v>
      </c>
      <c r="F63" s="5" t="s">
        <v>17</v>
      </c>
      <c r="G63" s="24">
        <v>-8.7098707609999995</v>
      </c>
      <c r="H63" s="24">
        <v>125.450512596</v>
      </c>
      <c r="I63" s="24">
        <v>-8.7097015720000002</v>
      </c>
      <c r="J63" s="24">
        <v>125.450105089999</v>
      </c>
      <c r="K63" s="5" t="s">
        <v>6</v>
      </c>
      <c r="L63" s="9" t="s">
        <v>43</v>
      </c>
      <c r="M63" s="12">
        <v>4.8667805191499998E-2</v>
      </c>
      <c r="N63" s="11">
        <v>3.7</v>
      </c>
      <c r="O63" s="5" t="s">
        <v>42</v>
      </c>
      <c r="P63" s="5" t="s">
        <v>42</v>
      </c>
      <c r="Q63" s="5" t="s">
        <v>42</v>
      </c>
    </row>
    <row r="64" spans="2:17">
      <c r="B64" s="5">
        <v>59</v>
      </c>
      <c r="C64" s="7" t="s">
        <v>2260</v>
      </c>
      <c r="D64" s="5" t="s">
        <v>41</v>
      </c>
      <c r="E64" s="5" t="s">
        <v>42</v>
      </c>
      <c r="F64" s="5" t="s">
        <v>17</v>
      </c>
      <c r="G64" s="24">
        <v>-8.7087369989999903</v>
      </c>
      <c r="H64" s="24">
        <v>125.450728982</v>
      </c>
      <c r="I64" s="24">
        <v>-8.7110078840000007</v>
      </c>
      <c r="J64" s="24">
        <v>125.449441591</v>
      </c>
      <c r="K64" s="5" t="s">
        <v>6</v>
      </c>
      <c r="L64" s="9" t="s">
        <v>43</v>
      </c>
      <c r="M64" s="12">
        <v>0.2958390461</v>
      </c>
      <c r="N64" s="11">
        <v>4</v>
      </c>
      <c r="O64" s="5" t="s">
        <v>42</v>
      </c>
      <c r="P64" s="5" t="s">
        <v>42</v>
      </c>
      <c r="Q64" s="5" t="s">
        <v>42</v>
      </c>
    </row>
    <row r="65" spans="2:17">
      <c r="B65" s="5">
        <v>60</v>
      </c>
      <c r="C65" s="7" t="s">
        <v>2261</v>
      </c>
      <c r="D65" s="5" t="s">
        <v>41</v>
      </c>
      <c r="E65" s="5" t="s">
        <v>42</v>
      </c>
      <c r="F65" s="5" t="s">
        <v>17</v>
      </c>
      <c r="G65" s="24">
        <v>-8.7091045400000002</v>
      </c>
      <c r="H65" s="24">
        <v>125.451038199</v>
      </c>
      <c r="I65" s="24">
        <v>-8.7118093139999999</v>
      </c>
      <c r="J65" s="24">
        <v>125.447439089</v>
      </c>
      <c r="K65" s="5" t="s">
        <v>6</v>
      </c>
      <c r="L65" s="9" t="s">
        <v>43</v>
      </c>
      <c r="M65" s="12">
        <v>0.52523355646500003</v>
      </c>
      <c r="N65" s="11">
        <v>3.4</v>
      </c>
      <c r="O65" s="5" t="s">
        <v>42</v>
      </c>
      <c r="P65" s="5" t="s">
        <v>42</v>
      </c>
      <c r="Q65" s="5" t="s">
        <v>42</v>
      </c>
    </row>
    <row r="66" spans="2:17">
      <c r="B66" s="5">
        <v>61</v>
      </c>
      <c r="C66" s="7" t="s">
        <v>2262</v>
      </c>
      <c r="D66" s="5" t="s">
        <v>41</v>
      </c>
      <c r="E66" s="5" t="s">
        <v>42</v>
      </c>
      <c r="F66" s="5" t="s">
        <v>17</v>
      </c>
      <c r="G66" s="24">
        <v>-8.7110500420000001</v>
      </c>
      <c r="H66" s="24">
        <v>125.45386235300001</v>
      </c>
      <c r="I66" s="24">
        <v>-8.7096307399999997</v>
      </c>
      <c r="J66" s="24">
        <v>125.450777292</v>
      </c>
      <c r="K66" s="5" t="s">
        <v>6</v>
      </c>
      <c r="L66" s="9" t="s">
        <v>43</v>
      </c>
      <c r="M66" s="12">
        <v>0.37649095738600002</v>
      </c>
      <c r="N66" s="11">
        <v>3</v>
      </c>
      <c r="O66" s="5" t="s">
        <v>42</v>
      </c>
      <c r="P66" s="5" t="s">
        <v>42</v>
      </c>
      <c r="Q66" s="5" t="s">
        <v>42</v>
      </c>
    </row>
    <row r="67" spans="2:17">
      <c r="B67" s="5">
        <v>62</v>
      </c>
      <c r="C67" s="7" t="s">
        <v>2263</v>
      </c>
      <c r="D67" s="5" t="s">
        <v>41</v>
      </c>
      <c r="E67" s="5" t="s">
        <v>42</v>
      </c>
      <c r="F67" s="5" t="s">
        <v>17</v>
      </c>
      <c r="G67" s="24">
        <v>-8.7107149059999998</v>
      </c>
      <c r="H67" s="24">
        <v>125.454117857</v>
      </c>
      <c r="I67" s="24">
        <v>-8.7113691390000003</v>
      </c>
      <c r="J67" s="24">
        <v>125.453790191</v>
      </c>
      <c r="K67" s="5" t="s">
        <v>6</v>
      </c>
      <c r="L67" s="9" t="s">
        <v>43</v>
      </c>
      <c r="M67" s="12">
        <v>8.2032405168400005E-2</v>
      </c>
      <c r="N67" s="11">
        <v>4</v>
      </c>
      <c r="O67" s="5" t="s">
        <v>42</v>
      </c>
      <c r="P67" s="5" t="s">
        <v>42</v>
      </c>
      <c r="Q67" s="5" t="s">
        <v>42</v>
      </c>
    </row>
    <row r="68" spans="2:17">
      <c r="B68" s="5">
        <v>63</v>
      </c>
      <c r="C68" s="7" t="s">
        <v>2264</v>
      </c>
      <c r="D68" s="5" t="s">
        <v>41</v>
      </c>
      <c r="E68" s="5" t="s">
        <v>42</v>
      </c>
      <c r="F68" s="5" t="s">
        <v>17</v>
      </c>
      <c r="G68" s="24">
        <v>-8.7102962040000005</v>
      </c>
      <c r="H68" s="24">
        <v>125.455533319</v>
      </c>
      <c r="I68" s="24">
        <v>-8.7103889829999996</v>
      </c>
      <c r="J68" s="24">
        <v>125.452716378999</v>
      </c>
      <c r="K68" s="5" t="s">
        <v>6</v>
      </c>
      <c r="L68" s="9" t="s">
        <v>43</v>
      </c>
      <c r="M68" s="12">
        <v>0.43919468784600002</v>
      </c>
      <c r="N68" s="11">
        <v>3.6</v>
      </c>
      <c r="O68" s="5" t="s">
        <v>42</v>
      </c>
      <c r="P68" s="5" t="s">
        <v>42</v>
      </c>
      <c r="Q68" s="5" t="s">
        <v>42</v>
      </c>
    </row>
    <row r="69" spans="2:17">
      <c r="B69" s="5">
        <v>64</v>
      </c>
      <c r="C69" s="7" t="s">
        <v>2265</v>
      </c>
      <c r="D69" s="5" t="s">
        <v>41</v>
      </c>
      <c r="E69" s="5" t="s">
        <v>42</v>
      </c>
      <c r="F69" s="5" t="s">
        <v>17</v>
      </c>
      <c r="G69" s="24">
        <v>-8.7284035860000007</v>
      </c>
      <c r="H69" s="24">
        <v>125.430106744</v>
      </c>
      <c r="I69" s="24">
        <v>-8.7285661500000007</v>
      </c>
      <c r="J69" s="24">
        <v>125.43072342000001</v>
      </c>
      <c r="K69" s="5" t="s">
        <v>6</v>
      </c>
      <c r="L69" s="9" t="s">
        <v>43</v>
      </c>
      <c r="M69" s="12">
        <v>7.0329329822400005E-2</v>
      </c>
      <c r="N69" s="11">
        <v>4</v>
      </c>
      <c r="O69" s="5" t="s">
        <v>42</v>
      </c>
      <c r="P69" s="5" t="s">
        <v>42</v>
      </c>
      <c r="Q69" s="5" t="s">
        <v>42</v>
      </c>
    </row>
    <row r="70" spans="2:17">
      <c r="B70" s="5">
        <v>65</v>
      </c>
      <c r="C70" s="7" t="s">
        <v>2266</v>
      </c>
      <c r="D70" s="5" t="s">
        <v>41</v>
      </c>
      <c r="E70" s="5" t="s">
        <v>42</v>
      </c>
      <c r="F70" s="5" t="s">
        <v>17</v>
      </c>
      <c r="G70" s="24">
        <v>-8.7247196809999998</v>
      </c>
      <c r="H70" s="24">
        <v>125.440449697999</v>
      </c>
      <c r="I70" s="24">
        <v>-8.7321586779999905</v>
      </c>
      <c r="J70" s="24">
        <v>125.447733239</v>
      </c>
      <c r="K70" s="5" t="s">
        <v>6</v>
      </c>
      <c r="L70" s="9" t="s">
        <v>43</v>
      </c>
      <c r="M70" s="12">
        <v>1.6639506633600001</v>
      </c>
      <c r="N70" s="11">
        <v>3.8</v>
      </c>
      <c r="O70" s="5" t="s">
        <v>42</v>
      </c>
      <c r="P70" s="5" t="s">
        <v>42</v>
      </c>
      <c r="Q70" s="5" t="s">
        <v>42</v>
      </c>
    </row>
    <row r="71" spans="2:17">
      <c r="B71" s="5">
        <v>66</v>
      </c>
      <c r="C71" s="7" t="s">
        <v>2267</v>
      </c>
      <c r="D71" s="5" t="s">
        <v>41</v>
      </c>
      <c r="E71" s="5" t="s">
        <v>42</v>
      </c>
      <c r="F71" s="5" t="s">
        <v>17</v>
      </c>
      <c r="G71" s="24">
        <v>-8.6760255009999998</v>
      </c>
      <c r="H71" s="24">
        <v>125.42033779</v>
      </c>
      <c r="I71" s="24">
        <v>-8.6745965510000005</v>
      </c>
      <c r="J71" s="24">
        <v>125.42227234400001</v>
      </c>
      <c r="K71" s="5" t="s">
        <v>6</v>
      </c>
      <c r="L71" s="9" t="s">
        <v>43</v>
      </c>
      <c r="M71" s="12">
        <v>0.33434245833699999</v>
      </c>
      <c r="N71" s="11">
        <v>3.2</v>
      </c>
      <c r="O71" s="5" t="s">
        <v>42</v>
      </c>
      <c r="P71" s="5" t="s">
        <v>42</v>
      </c>
      <c r="Q71" s="5" t="s">
        <v>42</v>
      </c>
    </row>
    <row r="73" spans="2:17">
      <c r="E73" s="8" t="s">
        <v>105</v>
      </c>
      <c r="L73" s="25"/>
      <c r="M73" s="1"/>
    </row>
    <row r="74" spans="2:17">
      <c r="C74" s="13" t="s">
        <v>106</v>
      </c>
      <c r="D74" s="14">
        <f>SUM(M6:M71)</f>
        <v>29.021091761426</v>
      </c>
      <c r="E74" s="15">
        <f>SUM(E75:E76)</f>
        <v>1</v>
      </c>
      <c r="L74" s="25"/>
      <c r="M74" s="1"/>
    </row>
    <row r="75" spans="2:17">
      <c r="C75" s="16" t="s">
        <v>142</v>
      </c>
      <c r="D75" s="17">
        <f>SUM(M6,M7,M8,M10)</f>
        <v>6.5427283212710003</v>
      </c>
      <c r="E75" s="18">
        <f>D75/D74</f>
        <v>0.22544735308571001</v>
      </c>
      <c r="L75" s="25"/>
      <c r="M75" s="1"/>
    </row>
    <row r="76" spans="2:17">
      <c r="C76" s="19" t="s">
        <v>108</v>
      </c>
      <c r="D76" s="20">
        <f>D74-D75</f>
        <v>22.478363440155</v>
      </c>
      <c r="E76" s="18">
        <f>D76/D74</f>
        <v>0.77455264691429004</v>
      </c>
      <c r="L76" s="25"/>
      <c r="M76" s="1"/>
    </row>
  </sheetData>
  <mergeCells count="17">
    <mergeCell ref="Q3:Q5"/>
    <mergeCell ref="B2:Q2"/>
    <mergeCell ref="G3:J3"/>
    <mergeCell ref="K3:N3"/>
    <mergeCell ref="G4:H4"/>
    <mergeCell ref="I4:J4"/>
    <mergeCell ref="B3:B5"/>
    <mergeCell ref="C3:C5"/>
    <mergeCell ref="D3:D5"/>
    <mergeCell ref="E3:E5"/>
    <mergeCell ref="F3:F5"/>
    <mergeCell ref="K4:K5"/>
    <mergeCell ref="L4:L5"/>
    <mergeCell ref="M4:M5"/>
    <mergeCell ref="N4:N5"/>
    <mergeCell ref="O3:O5"/>
    <mergeCell ref="P3:P5"/>
  </mergeCells>
  <printOptions horizontalCentered="1"/>
  <pageMargins left="0" right="0" top="0" bottom="0.74803149606299202" header="0.31496062992126" footer="0.31496062992126"/>
  <pageSetup paperSize="9" scale="44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B2:Q93"/>
  <sheetViews>
    <sheetView showGridLines="0" view="pageBreakPreview" zoomScale="55" zoomScaleNormal="85" workbookViewId="0">
      <selection activeCell="I18" sqref="I18"/>
    </sheetView>
  </sheetViews>
  <sheetFormatPr defaultColWidth="8.81640625" defaultRowHeight="14.5"/>
  <cols>
    <col min="1" max="1" width="8.81640625" style="1"/>
    <col min="2" max="2" width="9.1796875" style="1" customWidth="1"/>
    <col min="3" max="3" width="35.36328125" style="2" customWidth="1"/>
    <col min="4" max="4" width="11.36328125" style="1" customWidth="1"/>
    <col min="5" max="5" width="11.54296875" style="1" customWidth="1"/>
    <col min="6" max="6" width="11.1796875" style="1" customWidth="1"/>
    <col min="7" max="7" width="13.90625" style="1" customWidth="1"/>
    <col min="8" max="8" width="13.36328125" style="1" customWidth="1"/>
    <col min="9" max="9" width="13.90625" style="1" customWidth="1"/>
    <col min="10" max="10" width="13.36328125" style="1" customWidth="1"/>
    <col min="11" max="11" width="24.54296875" style="1" customWidth="1"/>
    <col min="12" max="12" width="9.453125" style="1" customWidth="1"/>
    <col min="13" max="13" width="11.54296875" style="3" customWidth="1"/>
    <col min="14" max="14" width="10" style="1" customWidth="1"/>
    <col min="15" max="15" width="10.08984375" style="1" customWidth="1"/>
    <col min="16" max="16" width="33.1796875" style="1" customWidth="1"/>
    <col min="17" max="17" width="23.90625" style="1" customWidth="1"/>
    <col min="18" max="16384" width="8.81640625" style="1"/>
  </cols>
  <sheetData>
    <row r="2" spans="2:17" ht="18.5">
      <c r="B2" s="68" t="s">
        <v>22</v>
      </c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spans="2:17">
      <c r="B3" s="85" t="s">
        <v>23</v>
      </c>
      <c r="C3" s="69" t="s">
        <v>24</v>
      </c>
      <c r="D3" s="69" t="s">
        <v>25</v>
      </c>
      <c r="E3" s="70" t="s">
        <v>26</v>
      </c>
      <c r="F3" s="69" t="s">
        <v>0</v>
      </c>
      <c r="G3" s="69" t="s">
        <v>27</v>
      </c>
      <c r="H3" s="69"/>
      <c r="I3" s="69"/>
      <c r="J3" s="69"/>
      <c r="K3" s="69" t="s">
        <v>28</v>
      </c>
      <c r="L3" s="69"/>
      <c r="M3" s="69"/>
      <c r="N3" s="69"/>
      <c r="O3" s="69" t="s">
        <v>29</v>
      </c>
      <c r="P3" s="70" t="s">
        <v>30</v>
      </c>
      <c r="Q3" s="69" t="s">
        <v>31</v>
      </c>
    </row>
    <row r="4" spans="2:17">
      <c r="B4" s="85"/>
      <c r="C4" s="69"/>
      <c r="D4" s="69"/>
      <c r="E4" s="71"/>
      <c r="F4" s="69"/>
      <c r="G4" s="69" t="s">
        <v>32</v>
      </c>
      <c r="H4" s="69"/>
      <c r="I4" s="69" t="s">
        <v>33</v>
      </c>
      <c r="J4" s="69"/>
      <c r="K4" s="69" t="s">
        <v>34</v>
      </c>
      <c r="L4" s="70" t="s">
        <v>35</v>
      </c>
      <c r="M4" s="73" t="s">
        <v>36</v>
      </c>
      <c r="N4" s="69" t="s">
        <v>37</v>
      </c>
      <c r="O4" s="69"/>
      <c r="P4" s="71"/>
      <c r="Q4" s="69"/>
    </row>
    <row r="5" spans="2:17">
      <c r="B5" s="85"/>
      <c r="C5" s="69"/>
      <c r="D5" s="69"/>
      <c r="E5" s="72"/>
      <c r="F5" s="69"/>
      <c r="G5" s="4" t="s">
        <v>38</v>
      </c>
      <c r="H5" s="4" t="s">
        <v>39</v>
      </c>
      <c r="I5" s="4" t="s">
        <v>38</v>
      </c>
      <c r="J5" s="4" t="s">
        <v>39</v>
      </c>
      <c r="K5" s="69"/>
      <c r="L5" s="72"/>
      <c r="M5" s="73"/>
      <c r="N5" s="69"/>
      <c r="O5" s="69"/>
      <c r="P5" s="72"/>
      <c r="Q5" s="69"/>
    </row>
    <row r="6" spans="2:17">
      <c r="B6" s="5">
        <v>1</v>
      </c>
      <c r="C6" s="6" t="s">
        <v>2268</v>
      </c>
      <c r="D6" s="5" t="s">
        <v>41</v>
      </c>
      <c r="E6" s="5" t="s">
        <v>42</v>
      </c>
      <c r="F6" s="5" t="s">
        <v>18</v>
      </c>
      <c r="G6" s="5">
        <v>-8.5913537949999998</v>
      </c>
      <c r="H6" s="5">
        <v>125.343934598</v>
      </c>
      <c r="I6" s="5">
        <v>-8.5908742969999903</v>
      </c>
      <c r="J6" s="5">
        <v>125.347347212</v>
      </c>
      <c r="K6" s="5" t="s">
        <v>6</v>
      </c>
      <c r="L6" s="9" t="s">
        <v>43</v>
      </c>
      <c r="M6" s="10">
        <v>0.37959049146399998</v>
      </c>
      <c r="N6" s="11">
        <v>4</v>
      </c>
      <c r="O6" s="5" t="s">
        <v>42</v>
      </c>
      <c r="P6" s="23" t="s">
        <v>2269</v>
      </c>
      <c r="Q6" s="5"/>
    </row>
    <row r="7" spans="2:17">
      <c r="B7" s="5">
        <v>2</v>
      </c>
      <c r="C7" s="6" t="s">
        <v>2270</v>
      </c>
      <c r="D7" s="5" t="s">
        <v>41</v>
      </c>
      <c r="E7" s="5" t="s">
        <v>42</v>
      </c>
      <c r="F7" s="5" t="s">
        <v>18</v>
      </c>
      <c r="G7" s="5">
        <v>-8.5917615099999995</v>
      </c>
      <c r="H7" s="5">
        <v>125.34122003</v>
      </c>
      <c r="I7" s="5">
        <v>-8.5914102339999996</v>
      </c>
      <c r="J7" s="5">
        <v>125.34372716</v>
      </c>
      <c r="K7" s="5" t="s">
        <v>6</v>
      </c>
      <c r="L7" s="9" t="s">
        <v>43</v>
      </c>
      <c r="M7" s="10">
        <v>0.27893374332499998</v>
      </c>
      <c r="N7" s="11">
        <v>4</v>
      </c>
      <c r="O7" s="5" t="s">
        <v>42</v>
      </c>
      <c r="P7" s="23" t="s">
        <v>2269</v>
      </c>
      <c r="Q7" s="5"/>
    </row>
    <row r="8" spans="2:17">
      <c r="B8" s="5">
        <v>3</v>
      </c>
      <c r="C8" s="6" t="s">
        <v>2271</v>
      </c>
      <c r="D8" s="5" t="s">
        <v>41</v>
      </c>
      <c r="E8" s="5" t="s">
        <v>42</v>
      </c>
      <c r="F8" s="5" t="s">
        <v>18</v>
      </c>
      <c r="G8" s="5">
        <v>-8.5920553769999906</v>
      </c>
      <c r="H8" s="5">
        <v>125.339157617</v>
      </c>
      <c r="I8" s="5">
        <v>-8.5917984490000006</v>
      </c>
      <c r="J8" s="5">
        <v>125.34108707</v>
      </c>
      <c r="K8" s="5" t="s">
        <v>6</v>
      </c>
      <c r="L8" s="9" t="s">
        <v>43</v>
      </c>
      <c r="M8" s="10">
        <v>0.21452496468599999</v>
      </c>
      <c r="N8" s="11">
        <v>4</v>
      </c>
      <c r="O8" s="5" t="s">
        <v>42</v>
      </c>
      <c r="P8" s="5" t="s">
        <v>42</v>
      </c>
      <c r="Q8" s="5"/>
    </row>
    <row r="9" spans="2:17">
      <c r="B9" s="5">
        <v>4</v>
      </c>
      <c r="C9" s="6" t="s">
        <v>2272</v>
      </c>
      <c r="D9" s="5" t="s">
        <v>41</v>
      </c>
      <c r="E9" s="5" t="s">
        <v>42</v>
      </c>
      <c r="F9" s="5" t="s">
        <v>18</v>
      </c>
      <c r="G9" s="5">
        <v>-8.5886611429999995</v>
      </c>
      <c r="H9" s="5">
        <v>125.34337895900001</v>
      </c>
      <c r="I9" s="5">
        <v>-8.5889363200000002</v>
      </c>
      <c r="J9" s="5">
        <v>125.34084351600001</v>
      </c>
      <c r="K9" s="5" t="s">
        <v>6</v>
      </c>
      <c r="L9" s="9" t="s">
        <v>43</v>
      </c>
      <c r="M9" s="10">
        <v>0.28094534579699998</v>
      </c>
      <c r="N9" s="11">
        <v>4.2</v>
      </c>
      <c r="O9" s="5" t="s">
        <v>42</v>
      </c>
      <c r="P9" s="9" t="s">
        <v>2269</v>
      </c>
      <c r="Q9" s="5"/>
    </row>
    <row r="10" spans="2:17">
      <c r="B10" s="5">
        <v>5</v>
      </c>
      <c r="C10" s="6" t="s">
        <v>2273</v>
      </c>
      <c r="D10" s="5" t="s">
        <v>41</v>
      </c>
      <c r="E10" s="5" t="s">
        <v>42</v>
      </c>
      <c r="F10" s="5" t="s">
        <v>18</v>
      </c>
      <c r="G10" s="5">
        <v>-8.5878791640000003</v>
      </c>
      <c r="H10" s="5">
        <v>125.34326998100001</v>
      </c>
      <c r="I10" s="5">
        <v>-8.5881421450000008</v>
      </c>
      <c r="J10" s="5">
        <v>125.34070026400001</v>
      </c>
      <c r="K10" s="5" t="s">
        <v>6</v>
      </c>
      <c r="L10" s="9" t="s">
        <v>43</v>
      </c>
      <c r="M10" s="10">
        <v>0.28450382239700001</v>
      </c>
      <c r="N10" s="11">
        <v>4.5</v>
      </c>
      <c r="O10" s="5" t="s">
        <v>42</v>
      </c>
      <c r="P10" s="9" t="s">
        <v>2269</v>
      </c>
      <c r="Q10" s="5"/>
    </row>
    <row r="11" spans="2:17">
      <c r="B11" s="5">
        <v>6</v>
      </c>
      <c r="C11" s="6" t="s">
        <v>2274</v>
      </c>
      <c r="D11" s="5" t="s">
        <v>41</v>
      </c>
      <c r="E11" s="5" t="s">
        <v>42</v>
      </c>
      <c r="F11" s="5" t="s">
        <v>18</v>
      </c>
      <c r="G11" s="5">
        <v>-8.5870504420000007</v>
      </c>
      <c r="H11" s="5">
        <v>125.343181859</v>
      </c>
      <c r="I11" s="5">
        <v>-8.5873148940000004</v>
      </c>
      <c r="J11" s="5">
        <v>125.340590639</v>
      </c>
      <c r="K11" s="5" t="s">
        <v>6</v>
      </c>
      <c r="L11" s="9" t="s">
        <v>43</v>
      </c>
      <c r="M11" s="10">
        <v>0.28689732031699999</v>
      </c>
      <c r="N11" s="11">
        <v>4</v>
      </c>
      <c r="O11" s="5" t="s">
        <v>42</v>
      </c>
      <c r="P11" s="9" t="s">
        <v>2269</v>
      </c>
      <c r="Q11" s="5"/>
    </row>
    <row r="12" spans="2:17">
      <c r="B12" s="5">
        <v>7</v>
      </c>
      <c r="C12" s="6" t="s">
        <v>2275</v>
      </c>
      <c r="D12" s="5" t="s">
        <v>41</v>
      </c>
      <c r="E12" s="5" t="s">
        <v>42</v>
      </c>
      <c r="F12" s="5" t="s">
        <v>18</v>
      </c>
      <c r="G12" s="5">
        <v>-8.5862595929999905</v>
      </c>
      <c r="H12" s="5">
        <v>125.343048236</v>
      </c>
      <c r="I12" s="5">
        <v>-8.5865150830000001</v>
      </c>
      <c r="J12" s="5">
        <v>125.340503670999</v>
      </c>
      <c r="K12" s="5" t="s">
        <v>6</v>
      </c>
      <c r="L12" s="9" t="s">
        <v>43</v>
      </c>
      <c r="M12" s="10">
        <v>0.28177318060399997</v>
      </c>
      <c r="N12" s="11">
        <v>5</v>
      </c>
      <c r="O12" s="5" t="s">
        <v>42</v>
      </c>
      <c r="P12" s="9" t="s">
        <v>2269</v>
      </c>
      <c r="Q12" s="5"/>
    </row>
    <row r="13" spans="2:17">
      <c r="B13" s="5">
        <v>8</v>
      </c>
      <c r="C13" s="6" t="s">
        <v>2276</v>
      </c>
      <c r="D13" s="5" t="s">
        <v>41</v>
      </c>
      <c r="E13" s="5" t="s">
        <v>42</v>
      </c>
      <c r="F13" s="5" t="s">
        <v>18</v>
      </c>
      <c r="G13" s="5">
        <v>-8.5854700239999904</v>
      </c>
      <c r="H13" s="5">
        <v>125.342934794</v>
      </c>
      <c r="I13" s="5">
        <v>-8.5857320880000003</v>
      </c>
      <c r="J13" s="5">
        <v>125.340360971</v>
      </c>
      <c r="K13" s="5" t="s">
        <v>6</v>
      </c>
      <c r="L13" s="9" t="s">
        <v>43</v>
      </c>
      <c r="M13" s="10">
        <v>0.28497163087799998</v>
      </c>
      <c r="N13" s="11">
        <v>4</v>
      </c>
      <c r="O13" s="5" t="s">
        <v>42</v>
      </c>
      <c r="P13" s="9" t="s">
        <v>2269</v>
      </c>
      <c r="Q13" s="5"/>
    </row>
    <row r="14" spans="2:17">
      <c r="B14" s="5">
        <v>9</v>
      </c>
      <c r="C14" s="6" t="s">
        <v>2277</v>
      </c>
      <c r="D14" s="5" t="s">
        <v>41</v>
      </c>
      <c r="E14" s="5" t="s">
        <v>42</v>
      </c>
      <c r="F14" s="5" t="s">
        <v>18</v>
      </c>
      <c r="G14" s="5">
        <v>-8.5870220590000006</v>
      </c>
      <c r="H14" s="5">
        <v>125.343367629</v>
      </c>
      <c r="I14" s="5">
        <v>-8.5866013839999997</v>
      </c>
      <c r="J14" s="5">
        <v>125.346785917999</v>
      </c>
      <c r="K14" s="5" t="s">
        <v>6</v>
      </c>
      <c r="L14" s="9" t="s">
        <v>43</v>
      </c>
      <c r="M14" s="10">
        <v>0.37934642884500003</v>
      </c>
      <c r="N14" s="11">
        <v>4.5</v>
      </c>
      <c r="O14" s="5" t="s">
        <v>42</v>
      </c>
      <c r="P14" s="9" t="s">
        <v>2269</v>
      </c>
      <c r="Q14" s="5"/>
    </row>
    <row r="15" spans="2:17">
      <c r="B15" s="5">
        <v>10</v>
      </c>
      <c r="C15" s="6" t="s">
        <v>2278</v>
      </c>
      <c r="D15" s="5" t="s">
        <v>41</v>
      </c>
      <c r="E15" s="5" t="s">
        <v>42</v>
      </c>
      <c r="F15" s="5" t="s">
        <v>18</v>
      </c>
      <c r="G15" s="5">
        <v>-8.5878230060000007</v>
      </c>
      <c r="H15" s="5">
        <v>125.343478874</v>
      </c>
      <c r="I15" s="5">
        <v>-8.5876926079999905</v>
      </c>
      <c r="J15" s="5">
        <v>125.346932507999</v>
      </c>
      <c r="K15" s="5" t="s">
        <v>6</v>
      </c>
      <c r="L15" s="9" t="s">
        <v>43</v>
      </c>
      <c r="M15" s="10">
        <v>0.38072228129300001</v>
      </c>
      <c r="N15" s="11">
        <v>5</v>
      </c>
      <c r="O15" s="5" t="s">
        <v>42</v>
      </c>
      <c r="P15" s="9" t="s">
        <v>2269</v>
      </c>
      <c r="Q15" s="5"/>
    </row>
    <row r="16" spans="2:17">
      <c r="B16" s="5">
        <v>11</v>
      </c>
      <c r="C16" s="6" t="s">
        <v>2279</v>
      </c>
      <c r="D16" s="5" t="s">
        <v>41</v>
      </c>
      <c r="E16" s="5" t="s">
        <v>42</v>
      </c>
      <c r="F16" s="5" t="s">
        <v>18</v>
      </c>
      <c r="G16" s="5">
        <v>-8.5886369850000008</v>
      </c>
      <c r="H16" s="5">
        <v>125.343590531</v>
      </c>
      <c r="I16" s="5">
        <v>-8.5884384170000008</v>
      </c>
      <c r="J16" s="5">
        <v>125.347033225999</v>
      </c>
      <c r="K16" s="5" t="s">
        <v>6</v>
      </c>
      <c r="L16" s="9" t="s">
        <v>43</v>
      </c>
      <c r="M16" s="10">
        <v>0.37985731412399998</v>
      </c>
      <c r="N16" s="11">
        <v>4.2</v>
      </c>
      <c r="O16" s="5" t="s">
        <v>42</v>
      </c>
      <c r="P16" s="9" t="s">
        <v>2269</v>
      </c>
      <c r="Q16" s="5"/>
    </row>
    <row r="17" spans="2:17">
      <c r="B17" s="5">
        <v>12</v>
      </c>
      <c r="C17" s="6" t="s">
        <v>2280</v>
      </c>
      <c r="D17" s="5" t="s">
        <v>41</v>
      </c>
      <c r="E17" s="5" t="s">
        <v>42</v>
      </c>
      <c r="F17" s="5" t="s">
        <v>18</v>
      </c>
      <c r="G17" s="5">
        <v>-8.5924016919999904</v>
      </c>
      <c r="H17" s="5">
        <v>125.344081317</v>
      </c>
      <c r="I17" s="5">
        <v>-8.5919562789999997</v>
      </c>
      <c r="J17" s="5">
        <v>125.34753067600001</v>
      </c>
      <c r="K17" s="5" t="s">
        <v>6</v>
      </c>
      <c r="L17" s="9" t="s">
        <v>43</v>
      </c>
      <c r="M17" s="10">
        <v>0.38333431483399999</v>
      </c>
      <c r="N17" s="11">
        <v>4</v>
      </c>
      <c r="O17" s="5" t="s">
        <v>42</v>
      </c>
      <c r="P17" s="9" t="s">
        <v>2269</v>
      </c>
      <c r="Q17" s="5"/>
    </row>
    <row r="18" spans="2:17">
      <c r="B18" s="5">
        <v>13</v>
      </c>
      <c r="C18" s="6" t="s">
        <v>2281</v>
      </c>
      <c r="D18" s="5" t="s">
        <v>41</v>
      </c>
      <c r="E18" s="5" t="s">
        <v>42</v>
      </c>
      <c r="F18" s="5" t="s">
        <v>18</v>
      </c>
      <c r="G18" s="5">
        <v>-8.5892120670000001</v>
      </c>
      <c r="H18" s="5">
        <v>125.347216856</v>
      </c>
      <c r="I18" s="5">
        <v>-8.5953104440000008</v>
      </c>
      <c r="J18" s="5">
        <v>125.33827331400001</v>
      </c>
      <c r="K18" s="5" t="s">
        <v>2282</v>
      </c>
      <c r="L18" s="9" t="s">
        <v>43</v>
      </c>
      <c r="M18" s="10">
        <v>1.60242652656</v>
      </c>
      <c r="N18" s="11">
        <v>4</v>
      </c>
      <c r="O18" s="5" t="s">
        <v>42</v>
      </c>
      <c r="P18" s="9" t="s">
        <v>2269</v>
      </c>
      <c r="Q18" s="5"/>
    </row>
    <row r="19" spans="2:17">
      <c r="B19" s="5">
        <v>14</v>
      </c>
      <c r="C19" s="6" t="s">
        <v>2283</v>
      </c>
      <c r="D19" s="5" t="s">
        <v>41</v>
      </c>
      <c r="E19" s="5" t="s">
        <v>42</v>
      </c>
      <c r="F19" s="5" t="s">
        <v>18</v>
      </c>
      <c r="G19" s="5">
        <v>-8.6026821760000001</v>
      </c>
      <c r="H19" s="5">
        <v>125.312229063999</v>
      </c>
      <c r="I19" s="5">
        <v>-8.6050605240000007</v>
      </c>
      <c r="J19" s="5">
        <v>125.302965513</v>
      </c>
      <c r="K19" s="5" t="s">
        <v>6</v>
      </c>
      <c r="L19" s="9" t="s">
        <v>43</v>
      </c>
      <c r="M19" s="10">
        <v>1.0540166766000001</v>
      </c>
      <c r="N19" s="11">
        <v>4</v>
      </c>
      <c r="O19" s="5" t="s">
        <v>42</v>
      </c>
      <c r="P19" s="5" t="s">
        <v>42</v>
      </c>
      <c r="Q19" s="5"/>
    </row>
    <row r="20" spans="2:17">
      <c r="B20" s="5">
        <v>15</v>
      </c>
      <c r="C20" s="6" t="s">
        <v>2284</v>
      </c>
      <c r="D20" s="5" t="s">
        <v>41</v>
      </c>
      <c r="E20" s="5" t="s">
        <v>42</v>
      </c>
      <c r="F20" s="5" t="s">
        <v>18</v>
      </c>
      <c r="G20" s="5">
        <v>-8.5897108370000002</v>
      </c>
      <c r="H20" s="5">
        <v>125.340870989</v>
      </c>
      <c r="I20" s="5">
        <v>-8.5840905089999904</v>
      </c>
      <c r="J20" s="5">
        <v>125.34277236200001</v>
      </c>
      <c r="K20" s="5" t="s">
        <v>6</v>
      </c>
      <c r="L20" s="9" t="s">
        <v>43</v>
      </c>
      <c r="M20" s="10">
        <v>0.88765102521899997</v>
      </c>
      <c r="N20" s="11">
        <v>4</v>
      </c>
      <c r="O20" s="5" t="s">
        <v>42</v>
      </c>
      <c r="P20" s="9" t="s">
        <v>2269</v>
      </c>
      <c r="Q20" s="5"/>
    </row>
    <row r="21" spans="2:17">
      <c r="B21" s="5">
        <v>16</v>
      </c>
      <c r="C21" s="6" t="s">
        <v>2285</v>
      </c>
      <c r="D21" s="5" t="s">
        <v>41</v>
      </c>
      <c r="E21" s="5" t="s">
        <v>42</v>
      </c>
      <c r="F21" s="5" t="s">
        <v>18</v>
      </c>
      <c r="G21" s="5">
        <v>-8.6132733269999999</v>
      </c>
      <c r="H21" s="5">
        <v>125.206215247</v>
      </c>
      <c r="I21" s="5">
        <v>-8.6138769429999904</v>
      </c>
      <c r="J21" s="5">
        <v>125.209088103</v>
      </c>
      <c r="K21" s="5" t="s">
        <v>6</v>
      </c>
      <c r="L21" s="9" t="s">
        <v>43</v>
      </c>
      <c r="M21" s="10">
        <v>0.49031572541500001</v>
      </c>
      <c r="N21" s="11">
        <v>4.5</v>
      </c>
      <c r="O21" s="5" t="s">
        <v>42</v>
      </c>
      <c r="P21" s="5" t="s">
        <v>42</v>
      </c>
      <c r="Q21" s="5"/>
    </row>
    <row r="22" spans="2:17">
      <c r="B22" s="5">
        <v>17</v>
      </c>
      <c r="C22" s="6" t="s">
        <v>2286</v>
      </c>
      <c r="D22" s="5" t="s">
        <v>41</v>
      </c>
      <c r="E22" s="5" t="s">
        <v>42</v>
      </c>
      <c r="F22" s="5" t="s">
        <v>18</v>
      </c>
      <c r="G22" s="5">
        <v>-8.6111266309999905</v>
      </c>
      <c r="H22" s="5">
        <v>125.20455215</v>
      </c>
      <c r="I22" s="5">
        <v>-8.6176451840000006</v>
      </c>
      <c r="J22" s="5">
        <v>125.209891881</v>
      </c>
      <c r="K22" s="5" t="s">
        <v>6</v>
      </c>
      <c r="L22" s="9" t="s">
        <v>43</v>
      </c>
      <c r="M22" s="10">
        <v>0.93794274993100002</v>
      </c>
      <c r="N22" s="11">
        <v>4.5</v>
      </c>
      <c r="O22" s="5" t="s">
        <v>42</v>
      </c>
      <c r="P22" s="5" t="s">
        <v>42</v>
      </c>
      <c r="Q22" s="5"/>
    </row>
    <row r="23" spans="2:17">
      <c r="B23" s="5">
        <v>18</v>
      </c>
      <c r="C23" s="6" t="s">
        <v>2287</v>
      </c>
      <c r="D23" s="5" t="s">
        <v>41</v>
      </c>
      <c r="E23" s="5" t="s">
        <v>42</v>
      </c>
      <c r="F23" s="5" t="s">
        <v>18</v>
      </c>
      <c r="G23" s="5">
        <v>-8.6102034100000004</v>
      </c>
      <c r="H23" s="5">
        <v>125.20474183</v>
      </c>
      <c r="I23" s="5">
        <v>-8.6129942560000003</v>
      </c>
      <c r="J23" s="5">
        <v>125.206784588</v>
      </c>
      <c r="K23" s="5" t="s">
        <v>6</v>
      </c>
      <c r="L23" s="9" t="s">
        <v>43</v>
      </c>
      <c r="M23" s="10">
        <v>0.38735723991499998</v>
      </c>
      <c r="N23" s="11">
        <v>4.2</v>
      </c>
      <c r="O23" s="5" t="s">
        <v>42</v>
      </c>
      <c r="P23" s="5" t="s">
        <v>42</v>
      </c>
      <c r="Q23" s="5"/>
    </row>
    <row r="24" spans="2:17">
      <c r="B24" s="5">
        <v>19</v>
      </c>
      <c r="C24" s="6" t="s">
        <v>2288</v>
      </c>
      <c r="D24" s="5" t="s">
        <v>41</v>
      </c>
      <c r="E24" s="5" t="s">
        <v>42</v>
      </c>
      <c r="F24" s="5" t="s">
        <v>18</v>
      </c>
      <c r="G24" s="5">
        <v>-8.6110159599999996</v>
      </c>
      <c r="H24" s="5">
        <v>125.203708729</v>
      </c>
      <c r="I24" s="5">
        <v>-8.6160751439999999</v>
      </c>
      <c r="J24" s="5">
        <v>125.203735528</v>
      </c>
      <c r="K24" s="5" t="s">
        <v>6</v>
      </c>
      <c r="L24" s="9" t="s">
        <v>43</v>
      </c>
      <c r="M24" s="10">
        <v>0.60245772345600002</v>
      </c>
      <c r="N24" s="11">
        <v>4</v>
      </c>
      <c r="O24" s="5" t="s">
        <v>42</v>
      </c>
      <c r="P24" s="5" t="s">
        <v>42</v>
      </c>
      <c r="Q24" s="5"/>
    </row>
    <row r="25" spans="2:17">
      <c r="B25" s="5">
        <v>20</v>
      </c>
      <c r="C25" s="6" t="s">
        <v>2289</v>
      </c>
      <c r="D25" s="5" t="s">
        <v>41</v>
      </c>
      <c r="E25" s="5" t="s">
        <v>42</v>
      </c>
      <c r="F25" s="5" t="s">
        <v>18</v>
      </c>
      <c r="G25" s="5">
        <v>-8.6113142410000005</v>
      </c>
      <c r="H25" s="5">
        <v>125.20320555000001</v>
      </c>
      <c r="I25" s="5">
        <v>-8.6160412700000002</v>
      </c>
      <c r="J25" s="5">
        <v>125.203709463</v>
      </c>
      <c r="K25" s="5" t="s">
        <v>6</v>
      </c>
      <c r="L25" s="9" t="s">
        <v>43</v>
      </c>
      <c r="M25" s="10">
        <v>0.53767089494700004</v>
      </c>
      <c r="N25" s="11">
        <v>4</v>
      </c>
      <c r="O25" s="5" t="s">
        <v>42</v>
      </c>
      <c r="P25" s="5" t="s">
        <v>42</v>
      </c>
      <c r="Q25" s="5"/>
    </row>
    <row r="26" spans="2:17">
      <c r="B26" s="5">
        <v>21</v>
      </c>
      <c r="C26" s="6" t="s">
        <v>2290</v>
      </c>
      <c r="D26" s="5" t="s">
        <v>41</v>
      </c>
      <c r="E26" s="5" t="s">
        <v>42</v>
      </c>
      <c r="F26" s="5" t="s">
        <v>18</v>
      </c>
      <c r="G26" s="5">
        <v>-8.6088942260000003</v>
      </c>
      <c r="H26" s="5">
        <v>125.20644801900001</v>
      </c>
      <c r="I26" s="5">
        <v>-8.6122007029999903</v>
      </c>
      <c r="J26" s="5">
        <v>125.208340812</v>
      </c>
      <c r="K26" s="5" t="s">
        <v>6</v>
      </c>
      <c r="L26" s="9" t="s">
        <v>43</v>
      </c>
      <c r="M26" s="10">
        <v>0.42108283027100002</v>
      </c>
      <c r="N26" s="11">
        <v>4.5999999999999996</v>
      </c>
      <c r="O26" s="5" t="s">
        <v>42</v>
      </c>
      <c r="P26" s="5" t="s">
        <v>42</v>
      </c>
      <c r="Q26" s="5"/>
    </row>
    <row r="27" spans="2:17">
      <c r="B27" s="5">
        <v>22</v>
      </c>
      <c r="C27" s="6" t="s">
        <v>2291</v>
      </c>
      <c r="D27" s="5" t="s">
        <v>41</v>
      </c>
      <c r="E27" s="5" t="s">
        <v>42</v>
      </c>
      <c r="F27" s="5" t="s">
        <v>18</v>
      </c>
      <c r="G27" s="5">
        <v>-8.6021641609999904</v>
      </c>
      <c r="H27" s="5">
        <v>125.302453341</v>
      </c>
      <c r="I27" s="5">
        <v>-8.5969167790000007</v>
      </c>
      <c r="J27" s="5">
        <v>125.312166156999</v>
      </c>
      <c r="K27" s="5" t="s">
        <v>6</v>
      </c>
      <c r="L27" s="9" t="s">
        <v>43</v>
      </c>
      <c r="M27" s="10">
        <v>2.5829223964299999</v>
      </c>
      <c r="N27" s="11">
        <v>5</v>
      </c>
      <c r="O27" s="5" t="s">
        <v>42</v>
      </c>
      <c r="P27" s="5" t="s">
        <v>42</v>
      </c>
      <c r="Q27" s="5"/>
    </row>
    <row r="28" spans="2:17">
      <c r="B28" s="5">
        <v>23</v>
      </c>
      <c r="C28" s="6" t="s">
        <v>2292</v>
      </c>
      <c r="D28" s="5" t="s">
        <v>41</v>
      </c>
      <c r="E28" s="5" t="s">
        <v>42</v>
      </c>
      <c r="F28" s="5" t="s">
        <v>18</v>
      </c>
      <c r="G28" s="5">
        <v>-8.6022277339999995</v>
      </c>
      <c r="H28" s="5">
        <v>125.302497027</v>
      </c>
      <c r="I28" s="5">
        <v>-8.6045745440000001</v>
      </c>
      <c r="J28" s="5">
        <v>125.30453686600001</v>
      </c>
      <c r="K28" s="5" t="s">
        <v>6</v>
      </c>
      <c r="L28" s="9" t="s">
        <v>43</v>
      </c>
      <c r="M28" s="10">
        <v>0.34352060227999998</v>
      </c>
      <c r="N28" s="11">
        <v>5</v>
      </c>
      <c r="O28" s="5" t="s">
        <v>42</v>
      </c>
      <c r="P28" s="5" t="s">
        <v>42</v>
      </c>
      <c r="Q28" s="5"/>
    </row>
    <row r="29" spans="2:17">
      <c r="B29" s="5">
        <v>24</v>
      </c>
      <c r="C29" s="6" t="s">
        <v>2293</v>
      </c>
      <c r="D29" s="5" t="s">
        <v>41</v>
      </c>
      <c r="E29" s="5" t="s">
        <v>42</v>
      </c>
      <c r="F29" s="5" t="s">
        <v>18</v>
      </c>
      <c r="G29" s="5">
        <v>-8.6010805280000007</v>
      </c>
      <c r="H29" s="5">
        <v>125.30397394400001</v>
      </c>
      <c r="I29" s="5">
        <v>-8.6041106299999903</v>
      </c>
      <c r="J29" s="5">
        <v>125.306329394</v>
      </c>
      <c r="K29" s="5" t="s">
        <v>6</v>
      </c>
      <c r="L29" s="9" t="s">
        <v>43</v>
      </c>
      <c r="M29" s="10">
        <v>0.424167344384</v>
      </c>
      <c r="N29" s="11">
        <v>4</v>
      </c>
      <c r="O29" s="5" t="s">
        <v>42</v>
      </c>
      <c r="P29" s="5" t="s">
        <v>42</v>
      </c>
      <c r="Q29" s="5"/>
    </row>
    <row r="30" spans="2:17">
      <c r="B30" s="5">
        <v>25</v>
      </c>
      <c r="C30" s="6" t="s">
        <v>2294</v>
      </c>
      <c r="D30" s="5" t="s">
        <v>41</v>
      </c>
      <c r="E30" s="5" t="s">
        <v>42</v>
      </c>
      <c r="F30" s="5" t="s">
        <v>18</v>
      </c>
      <c r="G30" s="5">
        <v>-8.5998922499999999</v>
      </c>
      <c r="H30" s="5">
        <v>125.30549833800001</v>
      </c>
      <c r="I30" s="5">
        <v>-8.5974292370000001</v>
      </c>
      <c r="J30" s="5">
        <v>125.30353275900001</v>
      </c>
      <c r="K30" s="5" t="s">
        <v>6</v>
      </c>
      <c r="L30" s="9" t="s">
        <v>43</v>
      </c>
      <c r="M30" s="10">
        <v>0.34822658293999997</v>
      </c>
      <c r="N30" s="11">
        <v>5</v>
      </c>
      <c r="O30" s="5" t="s">
        <v>42</v>
      </c>
      <c r="P30" s="5" t="s">
        <v>42</v>
      </c>
      <c r="Q30" s="5"/>
    </row>
    <row r="31" spans="2:17">
      <c r="B31" s="5">
        <v>26</v>
      </c>
      <c r="C31" s="6" t="s">
        <v>2295</v>
      </c>
      <c r="D31" s="5" t="s">
        <v>41</v>
      </c>
      <c r="E31" s="5" t="s">
        <v>42</v>
      </c>
      <c r="F31" s="5" t="s">
        <v>18</v>
      </c>
      <c r="G31" s="5">
        <v>-8.5978634130000007</v>
      </c>
      <c r="H31" s="5">
        <v>125.308545030999</v>
      </c>
      <c r="I31" s="5">
        <v>-8.6027278870000004</v>
      </c>
      <c r="J31" s="5">
        <v>125.31193732200001</v>
      </c>
      <c r="K31" s="5" t="s">
        <v>6</v>
      </c>
      <c r="L31" s="9" t="s">
        <v>43</v>
      </c>
      <c r="M31" s="10">
        <v>0.65727737771399997</v>
      </c>
      <c r="N31" s="11">
        <v>6</v>
      </c>
      <c r="O31" s="5" t="s">
        <v>42</v>
      </c>
      <c r="P31" s="5" t="s">
        <v>42</v>
      </c>
      <c r="Q31" s="5"/>
    </row>
    <row r="32" spans="2:17">
      <c r="B32" s="5">
        <v>27</v>
      </c>
      <c r="C32" s="7" t="s">
        <v>2296</v>
      </c>
      <c r="D32" s="5" t="s">
        <v>41</v>
      </c>
      <c r="E32" s="5" t="s">
        <v>42</v>
      </c>
      <c r="F32" s="5" t="s">
        <v>18</v>
      </c>
      <c r="G32" s="5">
        <v>-8.5970052349999904</v>
      </c>
      <c r="H32" s="5">
        <v>125.312170806</v>
      </c>
      <c r="I32" s="5">
        <v>-8.6066724099999998</v>
      </c>
      <c r="J32" s="5">
        <v>125.313065038999</v>
      </c>
      <c r="K32" s="5" t="s">
        <v>6</v>
      </c>
      <c r="L32" s="9" t="s">
        <v>43</v>
      </c>
      <c r="M32" s="12">
        <v>1.0856600648100001</v>
      </c>
      <c r="N32" s="11">
        <v>4.5</v>
      </c>
      <c r="O32" s="5" t="s">
        <v>42</v>
      </c>
      <c r="P32" s="5" t="s">
        <v>42</v>
      </c>
      <c r="Q32" s="5"/>
    </row>
    <row r="33" spans="2:17">
      <c r="B33" s="5">
        <v>28</v>
      </c>
      <c r="C33" s="7" t="s">
        <v>2297</v>
      </c>
      <c r="D33" s="5" t="s">
        <v>41</v>
      </c>
      <c r="E33" s="5" t="s">
        <v>42</v>
      </c>
      <c r="F33" s="5" t="s">
        <v>18</v>
      </c>
      <c r="G33" s="5">
        <v>-8.6026704110000001</v>
      </c>
      <c r="H33" s="5">
        <v>125.312270371</v>
      </c>
      <c r="I33" s="5">
        <v>-8.6016448370000003</v>
      </c>
      <c r="J33" s="5">
        <v>125.317185571</v>
      </c>
      <c r="K33" s="5" t="s">
        <v>6</v>
      </c>
      <c r="L33" s="9" t="s">
        <v>43</v>
      </c>
      <c r="M33" s="12">
        <v>0.55363800750699999</v>
      </c>
      <c r="N33" s="11">
        <v>4</v>
      </c>
      <c r="O33" s="5" t="s">
        <v>42</v>
      </c>
      <c r="P33" s="5" t="s">
        <v>42</v>
      </c>
      <c r="Q33" s="5"/>
    </row>
    <row r="34" spans="2:17">
      <c r="B34" s="5">
        <v>29</v>
      </c>
      <c r="C34" s="7" t="s">
        <v>2145</v>
      </c>
      <c r="D34" s="5" t="s">
        <v>41</v>
      </c>
      <c r="E34" s="5" t="s">
        <v>42</v>
      </c>
      <c r="F34" s="5" t="s">
        <v>18</v>
      </c>
      <c r="G34" s="5">
        <v>-8.5964659920000006</v>
      </c>
      <c r="H34" s="5">
        <v>125.317634478</v>
      </c>
      <c r="I34" s="5">
        <v>-8.6038132009999995</v>
      </c>
      <c r="J34" s="5">
        <v>125.318144450999</v>
      </c>
      <c r="K34" s="5" t="s">
        <v>6</v>
      </c>
      <c r="L34" s="9" t="s">
        <v>43</v>
      </c>
      <c r="M34" s="12">
        <v>0.81513444005900004</v>
      </c>
      <c r="N34" s="11">
        <v>4</v>
      </c>
      <c r="O34" s="5" t="s">
        <v>42</v>
      </c>
      <c r="P34" s="5" t="s">
        <v>42</v>
      </c>
      <c r="Q34" s="5"/>
    </row>
    <row r="35" spans="2:17">
      <c r="B35" s="5">
        <v>30</v>
      </c>
      <c r="C35" s="7" t="s">
        <v>2298</v>
      </c>
      <c r="D35" s="5" t="s">
        <v>41</v>
      </c>
      <c r="E35" s="5" t="s">
        <v>42</v>
      </c>
      <c r="F35" s="5" t="s">
        <v>18</v>
      </c>
      <c r="G35" s="5">
        <v>-8.5969601519999905</v>
      </c>
      <c r="H35" s="5">
        <v>125.323702698999</v>
      </c>
      <c r="I35" s="5">
        <v>-8.6014020329999905</v>
      </c>
      <c r="J35" s="5">
        <v>125.318100445</v>
      </c>
      <c r="K35" s="5" t="s">
        <v>6</v>
      </c>
      <c r="L35" s="9" t="s">
        <v>43</v>
      </c>
      <c r="M35" s="12">
        <v>0.81415747699300001</v>
      </c>
      <c r="N35" s="11">
        <v>4.5</v>
      </c>
      <c r="O35" s="5" t="s">
        <v>42</v>
      </c>
      <c r="P35" s="5" t="s">
        <v>42</v>
      </c>
      <c r="Q35" s="5"/>
    </row>
    <row r="36" spans="2:17">
      <c r="B36" s="5">
        <v>31</v>
      </c>
      <c r="C36" s="7" t="s">
        <v>2299</v>
      </c>
      <c r="D36" s="5" t="s">
        <v>41</v>
      </c>
      <c r="E36" s="5" t="s">
        <v>42</v>
      </c>
      <c r="F36" s="5" t="s">
        <v>18</v>
      </c>
      <c r="G36" s="5">
        <v>-8.5969432640000001</v>
      </c>
      <c r="H36" s="5">
        <v>125.323752681</v>
      </c>
      <c r="I36" s="5">
        <v>-8.5958542569999903</v>
      </c>
      <c r="J36" s="5">
        <v>125.327237266</v>
      </c>
      <c r="K36" s="5" t="s">
        <v>6</v>
      </c>
      <c r="L36" s="9" t="s">
        <v>43</v>
      </c>
      <c r="M36" s="12">
        <v>0.57436464727400005</v>
      </c>
      <c r="N36" s="11">
        <v>4.5</v>
      </c>
      <c r="O36" s="5" t="s">
        <v>42</v>
      </c>
      <c r="P36" s="5" t="s">
        <v>42</v>
      </c>
      <c r="Q36" s="5"/>
    </row>
    <row r="37" spans="2:17">
      <c r="B37" s="5">
        <v>32</v>
      </c>
      <c r="C37" s="7" t="s">
        <v>2300</v>
      </c>
      <c r="D37" s="5" t="s">
        <v>41</v>
      </c>
      <c r="E37" s="5" t="s">
        <v>42</v>
      </c>
      <c r="F37" s="5" t="s">
        <v>18</v>
      </c>
      <c r="G37" s="5">
        <v>-8.5954853520000007</v>
      </c>
      <c r="H37" s="5">
        <v>125.325246987</v>
      </c>
      <c r="I37" s="5">
        <v>-8.5976557889999903</v>
      </c>
      <c r="J37" s="5">
        <v>125.32422192</v>
      </c>
      <c r="K37" s="5" t="s">
        <v>6</v>
      </c>
      <c r="L37" s="9" t="s">
        <v>43</v>
      </c>
      <c r="M37" s="12">
        <v>0.26961472659500002</v>
      </c>
      <c r="N37" s="11">
        <v>4.5</v>
      </c>
      <c r="O37" s="5" t="s">
        <v>42</v>
      </c>
      <c r="P37" s="5" t="s">
        <v>42</v>
      </c>
      <c r="Q37" s="5"/>
    </row>
    <row r="38" spans="2:17">
      <c r="B38" s="5">
        <v>33</v>
      </c>
      <c r="C38" s="7" t="s">
        <v>2301</v>
      </c>
      <c r="D38" s="5" t="s">
        <v>41</v>
      </c>
      <c r="E38" s="5" t="s">
        <v>42</v>
      </c>
      <c r="F38" s="5" t="s">
        <v>18</v>
      </c>
      <c r="G38" s="5">
        <v>-8.5954142670000007</v>
      </c>
      <c r="H38" s="5">
        <v>125.32525496</v>
      </c>
      <c r="I38" s="5">
        <v>-8.5920783350000001</v>
      </c>
      <c r="J38" s="5">
        <v>125.328589154</v>
      </c>
      <c r="K38" s="5" t="s">
        <v>2302</v>
      </c>
      <c r="L38" s="9" t="s">
        <v>43</v>
      </c>
      <c r="M38" s="12">
        <v>0.61637542050000005</v>
      </c>
      <c r="N38" s="11">
        <v>4.5</v>
      </c>
      <c r="O38" s="5" t="s">
        <v>42</v>
      </c>
      <c r="P38" s="9" t="s">
        <v>2269</v>
      </c>
      <c r="Q38" s="5"/>
    </row>
    <row r="39" spans="2:17">
      <c r="B39" s="5">
        <v>34</v>
      </c>
      <c r="C39" s="7" t="s">
        <v>2303</v>
      </c>
      <c r="D39" s="5" t="s">
        <v>41</v>
      </c>
      <c r="E39" s="5" t="s">
        <v>42</v>
      </c>
      <c r="F39" s="5" t="s">
        <v>18</v>
      </c>
      <c r="G39" s="5">
        <v>-8.5941629010000007</v>
      </c>
      <c r="H39" s="5">
        <v>125.325246491</v>
      </c>
      <c r="I39" s="5">
        <v>-8.5937421080000007</v>
      </c>
      <c r="J39" s="5">
        <v>125.324610896</v>
      </c>
      <c r="K39" s="5" t="s">
        <v>2302</v>
      </c>
      <c r="L39" s="9" t="s">
        <v>43</v>
      </c>
      <c r="M39" s="12">
        <v>8.4083360638600002E-2</v>
      </c>
      <c r="N39" s="11">
        <v>4.5</v>
      </c>
      <c r="O39" s="5" t="s">
        <v>42</v>
      </c>
      <c r="P39" s="5" t="s">
        <v>42</v>
      </c>
      <c r="Q39" s="5"/>
    </row>
    <row r="40" spans="2:17">
      <c r="B40" s="5">
        <v>35</v>
      </c>
      <c r="C40" s="7" t="s">
        <v>2304</v>
      </c>
      <c r="D40" s="5" t="s">
        <v>41</v>
      </c>
      <c r="E40" s="5" t="s">
        <v>42</v>
      </c>
      <c r="F40" s="5" t="s">
        <v>18</v>
      </c>
      <c r="G40" s="5">
        <v>-8.5942282940000005</v>
      </c>
      <c r="H40" s="5">
        <v>125.325283078</v>
      </c>
      <c r="I40" s="5">
        <v>-8.5947193810000009</v>
      </c>
      <c r="J40" s="5">
        <v>125.325945958999</v>
      </c>
      <c r="K40" s="5" t="s">
        <v>2282</v>
      </c>
      <c r="L40" s="9" t="s">
        <v>43</v>
      </c>
      <c r="M40" s="12">
        <v>9.1058157675199994E-2</v>
      </c>
      <c r="N40" s="11">
        <v>3.7</v>
      </c>
      <c r="O40" s="5" t="s">
        <v>42</v>
      </c>
      <c r="P40" s="5" t="s">
        <v>42</v>
      </c>
      <c r="Q40" s="5"/>
    </row>
    <row r="41" spans="2:17">
      <c r="B41" s="5">
        <v>36</v>
      </c>
      <c r="C41" s="7" t="s">
        <v>2305</v>
      </c>
      <c r="D41" s="5" t="s">
        <v>41</v>
      </c>
      <c r="E41" s="5" t="s">
        <v>42</v>
      </c>
      <c r="F41" s="5" t="s">
        <v>18</v>
      </c>
      <c r="G41" s="5">
        <v>-8.5947342219999996</v>
      </c>
      <c r="H41" s="5">
        <v>125.32598410600001</v>
      </c>
      <c r="I41" s="5">
        <v>-8.5959268390000005</v>
      </c>
      <c r="J41" s="5">
        <v>125.330596689999</v>
      </c>
      <c r="K41" s="5" t="s">
        <v>96</v>
      </c>
      <c r="L41" s="9" t="s">
        <v>111</v>
      </c>
      <c r="M41" s="12">
        <v>0.65276084310000004</v>
      </c>
      <c r="N41" s="11">
        <v>3.4</v>
      </c>
      <c r="O41" s="5" t="s">
        <v>42</v>
      </c>
      <c r="P41" s="5" t="s">
        <v>42</v>
      </c>
      <c r="Q41" s="5"/>
    </row>
    <row r="42" spans="2:17">
      <c r="B42" s="5">
        <v>37</v>
      </c>
      <c r="C42" s="7" t="s">
        <v>2306</v>
      </c>
      <c r="D42" s="5" t="s">
        <v>41</v>
      </c>
      <c r="E42" s="5" t="s">
        <v>42</v>
      </c>
      <c r="F42" s="5" t="s">
        <v>18</v>
      </c>
      <c r="G42" s="5">
        <v>-8.5938709240000009</v>
      </c>
      <c r="H42" s="5">
        <v>125.326885464</v>
      </c>
      <c r="I42" s="5">
        <v>-8.5967949099999998</v>
      </c>
      <c r="J42" s="5">
        <v>125.32967981100001</v>
      </c>
      <c r="K42" s="5" t="s">
        <v>96</v>
      </c>
      <c r="L42" s="9" t="s">
        <v>111</v>
      </c>
      <c r="M42" s="12">
        <v>0.446532809659</v>
      </c>
      <c r="N42" s="11">
        <v>4</v>
      </c>
      <c r="O42" s="5" t="s">
        <v>42</v>
      </c>
      <c r="P42" s="5" t="s">
        <v>42</v>
      </c>
      <c r="Q42" s="5"/>
    </row>
    <row r="43" spans="2:17">
      <c r="B43" s="5">
        <v>38</v>
      </c>
      <c r="C43" s="7" t="s">
        <v>2307</v>
      </c>
      <c r="D43" s="5" t="s">
        <v>41</v>
      </c>
      <c r="E43" s="5" t="s">
        <v>42</v>
      </c>
      <c r="F43" s="5" t="s">
        <v>18</v>
      </c>
      <c r="G43" s="5">
        <v>-8.5938279299999998</v>
      </c>
      <c r="H43" s="5">
        <v>125.326820591</v>
      </c>
      <c r="I43" s="5">
        <v>-8.5872693949999999</v>
      </c>
      <c r="J43" s="5">
        <v>125.329397443999</v>
      </c>
      <c r="K43" s="5" t="s">
        <v>96</v>
      </c>
      <c r="L43" s="9" t="s">
        <v>111</v>
      </c>
      <c r="M43" s="12">
        <v>0.98252627617999999</v>
      </c>
      <c r="N43" s="11">
        <v>4.2</v>
      </c>
      <c r="O43" s="5" t="s">
        <v>42</v>
      </c>
      <c r="P43" s="9" t="s">
        <v>2269</v>
      </c>
      <c r="Q43" s="5"/>
    </row>
    <row r="44" spans="2:17">
      <c r="B44" s="5">
        <v>39</v>
      </c>
      <c r="C44" s="7" t="s">
        <v>2308</v>
      </c>
      <c r="D44" s="5" t="s">
        <v>41</v>
      </c>
      <c r="E44" s="5" t="s">
        <v>42</v>
      </c>
      <c r="F44" s="5" t="s">
        <v>18</v>
      </c>
      <c r="G44" s="5">
        <v>-8.5937499769999999</v>
      </c>
      <c r="H44" s="5">
        <v>125.326792739</v>
      </c>
      <c r="I44" s="5">
        <v>-8.5931175189999998</v>
      </c>
      <c r="J44" s="5">
        <v>125.326979507</v>
      </c>
      <c r="K44" s="5" t="s">
        <v>96</v>
      </c>
      <c r="L44" s="9" t="s">
        <v>111</v>
      </c>
      <c r="M44" s="12">
        <v>7.2946778438500004E-2</v>
      </c>
      <c r="N44" s="11">
        <v>4.2</v>
      </c>
      <c r="O44" s="5" t="s">
        <v>42</v>
      </c>
      <c r="P44" s="5" t="s">
        <v>42</v>
      </c>
      <c r="Q44" s="5"/>
    </row>
    <row r="45" spans="2:17">
      <c r="B45" s="5">
        <v>40</v>
      </c>
      <c r="C45" s="7" t="s">
        <v>2309</v>
      </c>
      <c r="D45" s="5" t="s">
        <v>41</v>
      </c>
      <c r="E45" s="5" t="s">
        <v>42</v>
      </c>
      <c r="F45" s="5" t="s">
        <v>18</v>
      </c>
      <c r="G45" s="5">
        <v>-8.5932965820000007</v>
      </c>
      <c r="H45" s="5">
        <v>125.327336062</v>
      </c>
      <c r="I45" s="5">
        <v>-8.5925993429999998</v>
      </c>
      <c r="J45" s="5">
        <v>125.32686853200001</v>
      </c>
      <c r="K45" s="5" t="s">
        <v>96</v>
      </c>
      <c r="L45" s="9" t="s">
        <v>111</v>
      </c>
      <c r="M45" s="12">
        <v>9.5895482272499999E-2</v>
      </c>
      <c r="N45" s="11">
        <v>4</v>
      </c>
      <c r="O45" s="5" t="s">
        <v>42</v>
      </c>
      <c r="P45" s="5" t="s">
        <v>42</v>
      </c>
      <c r="Q45" s="5"/>
    </row>
    <row r="46" spans="2:17">
      <c r="B46" s="5">
        <v>41</v>
      </c>
      <c r="C46" s="7" t="s">
        <v>2310</v>
      </c>
      <c r="D46" s="5" t="s">
        <v>41</v>
      </c>
      <c r="E46" s="5" t="s">
        <v>42</v>
      </c>
      <c r="F46" s="5" t="s">
        <v>18</v>
      </c>
      <c r="G46" s="5">
        <v>-8.5933357269999995</v>
      </c>
      <c r="H46" s="5">
        <v>125.327416273</v>
      </c>
      <c r="I46" s="5">
        <v>-8.5920265390000008</v>
      </c>
      <c r="J46" s="5">
        <v>125.331745084</v>
      </c>
      <c r="K46" s="5" t="s">
        <v>96</v>
      </c>
      <c r="L46" s="9" t="s">
        <v>111</v>
      </c>
      <c r="M46" s="12">
        <v>0.61600746165200004</v>
      </c>
      <c r="N46" s="11">
        <v>5</v>
      </c>
      <c r="O46" s="5" t="s">
        <v>42</v>
      </c>
      <c r="P46" s="9" t="s">
        <v>2269</v>
      </c>
      <c r="Q46" s="5"/>
    </row>
    <row r="47" spans="2:17">
      <c r="B47" s="5">
        <v>42</v>
      </c>
      <c r="C47" s="7" t="s">
        <v>2311</v>
      </c>
      <c r="D47" s="5" t="s">
        <v>41</v>
      </c>
      <c r="E47" s="5" t="s">
        <v>42</v>
      </c>
      <c r="F47" s="5" t="s">
        <v>18</v>
      </c>
      <c r="G47" s="5">
        <v>-8.5957939060000008</v>
      </c>
      <c r="H47" s="5">
        <v>125.327288184</v>
      </c>
      <c r="I47" s="5">
        <v>-8.5950219499999996</v>
      </c>
      <c r="J47" s="5">
        <v>125.327946512</v>
      </c>
      <c r="K47" s="5" t="s">
        <v>6</v>
      </c>
      <c r="L47" s="9" t="s">
        <v>43</v>
      </c>
      <c r="M47" s="12">
        <v>0.11205835575799999</v>
      </c>
      <c r="N47" s="11">
        <v>4.5</v>
      </c>
      <c r="O47" s="5" t="s">
        <v>42</v>
      </c>
      <c r="P47" s="5" t="s">
        <v>42</v>
      </c>
      <c r="Q47" s="5"/>
    </row>
    <row r="48" spans="2:17">
      <c r="B48" s="5">
        <v>43</v>
      </c>
      <c r="C48" s="7" t="s">
        <v>2312</v>
      </c>
      <c r="D48" s="5" t="s">
        <v>41</v>
      </c>
      <c r="E48" s="5" t="s">
        <v>42</v>
      </c>
      <c r="F48" s="5" t="s">
        <v>18</v>
      </c>
      <c r="G48" s="5">
        <v>-8.5949871630000008</v>
      </c>
      <c r="H48" s="5">
        <v>125.3279809</v>
      </c>
      <c r="I48" s="5">
        <v>-8.5941683619999996</v>
      </c>
      <c r="J48" s="5">
        <v>125.328710087</v>
      </c>
      <c r="K48" s="5" t="s">
        <v>6</v>
      </c>
      <c r="L48" s="9" t="s">
        <v>43</v>
      </c>
      <c r="M48" s="12">
        <v>0.121082790946</v>
      </c>
      <c r="N48" s="11">
        <v>4.5</v>
      </c>
      <c r="O48" s="5" t="s">
        <v>42</v>
      </c>
      <c r="P48" s="5" t="s">
        <v>42</v>
      </c>
      <c r="Q48" s="5"/>
    </row>
    <row r="49" spans="2:17">
      <c r="B49" s="5">
        <v>44</v>
      </c>
      <c r="C49" s="7" t="s">
        <v>2313</v>
      </c>
      <c r="D49" s="5" t="s">
        <v>41</v>
      </c>
      <c r="E49" s="5" t="s">
        <v>42</v>
      </c>
      <c r="F49" s="5" t="s">
        <v>18</v>
      </c>
      <c r="G49" s="5">
        <v>-8.5944003999999996</v>
      </c>
      <c r="H49" s="5">
        <v>125.329118421999</v>
      </c>
      <c r="I49" s="5">
        <v>-8.5979654669999999</v>
      </c>
      <c r="J49" s="5">
        <v>125.334537928</v>
      </c>
      <c r="K49" s="5" t="s">
        <v>6</v>
      </c>
      <c r="L49" s="9" t="s">
        <v>43</v>
      </c>
      <c r="M49" s="12">
        <v>0.73949339158600003</v>
      </c>
      <c r="N49" s="11">
        <v>4.5</v>
      </c>
      <c r="O49" s="5" t="s">
        <v>42</v>
      </c>
      <c r="P49" s="9" t="s">
        <v>2269</v>
      </c>
      <c r="Q49" s="5"/>
    </row>
    <row r="50" spans="2:17">
      <c r="B50" s="5">
        <v>45</v>
      </c>
      <c r="C50" s="7" t="s">
        <v>2314</v>
      </c>
      <c r="D50" s="5" t="s">
        <v>41</v>
      </c>
      <c r="E50" s="5" t="s">
        <v>42</v>
      </c>
      <c r="F50" s="5" t="s">
        <v>18</v>
      </c>
      <c r="G50" s="5">
        <v>-8.5900418330000008</v>
      </c>
      <c r="H50" s="5">
        <v>125.330809149</v>
      </c>
      <c r="I50" s="5">
        <v>-8.5880124309999903</v>
      </c>
      <c r="J50" s="5">
        <v>125.336880218</v>
      </c>
      <c r="K50" s="5" t="s">
        <v>6</v>
      </c>
      <c r="L50" s="9" t="s">
        <v>43</v>
      </c>
      <c r="M50" s="12">
        <v>1.69930638951</v>
      </c>
      <c r="N50" s="11">
        <v>4.5</v>
      </c>
      <c r="O50" s="5" t="s">
        <v>42</v>
      </c>
      <c r="P50" s="9" t="s">
        <v>2269</v>
      </c>
      <c r="Q50" s="5"/>
    </row>
    <row r="51" spans="2:17">
      <c r="B51" s="5">
        <v>46</v>
      </c>
      <c r="C51" s="7" t="s">
        <v>2315</v>
      </c>
      <c r="D51" s="5" t="s">
        <v>41</v>
      </c>
      <c r="E51" s="5" t="s">
        <v>42</v>
      </c>
      <c r="F51" s="5" t="s">
        <v>18</v>
      </c>
      <c r="G51" s="5">
        <v>-8.5900503520000004</v>
      </c>
      <c r="H51" s="5">
        <v>125.330837405</v>
      </c>
      <c r="I51" s="5">
        <v>-8.5895251100000003</v>
      </c>
      <c r="J51" s="5">
        <v>125.331932718999</v>
      </c>
      <c r="K51" s="5" t="s">
        <v>6</v>
      </c>
      <c r="L51" s="9" t="s">
        <v>43</v>
      </c>
      <c r="M51" s="12">
        <v>0.15348485864600001</v>
      </c>
      <c r="N51" s="11">
        <v>4.5</v>
      </c>
      <c r="O51" s="5" t="s">
        <v>42</v>
      </c>
      <c r="P51" s="9" t="s">
        <v>2269</v>
      </c>
      <c r="Q51" s="5"/>
    </row>
    <row r="52" spans="2:17">
      <c r="B52" s="5">
        <v>47</v>
      </c>
      <c r="C52" s="7" t="s">
        <v>2316</v>
      </c>
      <c r="D52" s="5" t="s">
        <v>41</v>
      </c>
      <c r="E52" s="5" t="s">
        <v>42</v>
      </c>
      <c r="F52" s="5" t="s">
        <v>18</v>
      </c>
      <c r="G52" s="5">
        <v>-8.5920467550000001</v>
      </c>
      <c r="H52" s="5">
        <v>125.331809019999</v>
      </c>
      <c r="I52" s="5">
        <v>-8.5979515210000006</v>
      </c>
      <c r="J52" s="5">
        <v>125.334562776</v>
      </c>
      <c r="K52" s="5" t="s">
        <v>96</v>
      </c>
      <c r="L52" s="9" t="s">
        <v>111</v>
      </c>
      <c r="M52" s="12">
        <v>0.72861344869199995</v>
      </c>
      <c r="N52" s="11">
        <v>4.5</v>
      </c>
      <c r="O52" s="5" t="s">
        <v>42</v>
      </c>
      <c r="P52" s="9" t="s">
        <v>2269</v>
      </c>
      <c r="Q52" s="5"/>
    </row>
    <row r="53" spans="2:17">
      <c r="B53" s="5">
        <v>48</v>
      </c>
      <c r="C53" s="7" t="s">
        <v>2317</v>
      </c>
      <c r="D53" s="5" t="s">
        <v>41</v>
      </c>
      <c r="E53" s="5" t="s">
        <v>42</v>
      </c>
      <c r="F53" s="5" t="s">
        <v>18</v>
      </c>
      <c r="G53" s="5">
        <v>-8.5938400500000007</v>
      </c>
      <c r="H53" s="5">
        <v>125.33281207500001</v>
      </c>
      <c r="I53" s="5">
        <v>-8.5958909919999904</v>
      </c>
      <c r="J53" s="5">
        <v>125.330632072</v>
      </c>
      <c r="K53" s="5" t="s">
        <v>6</v>
      </c>
      <c r="L53" s="9" t="s">
        <v>43</v>
      </c>
      <c r="M53" s="12">
        <v>0.33123724895099999</v>
      </c>
      <c r="N53" s="11">
        <v>4.5</v>
      </c>
      <c r="O53" s="5" t="s">
        <v>42</v>
      </c>
      <c r="P53" s="5" t="s">
        <v>42</v>
      </c>
      <c r="Q53" s="5"/>
    </row>
    <row r="54" spans="2:17">
      <c r="B54" s="5">
        <v>49</v>
      </c>
      <c r="C54" s="7" t="s">
        <v>2318</v>
      </c>
      <c r="D54" s="5" t="s">
        <v>41</v>
      </c>
      <c r="E54" s="5" t="s">
        <v>42</v>
      </c>
      <c r="F54" s="5" t="s">
        <v>18</v>
      </c>
      <c r="G54" s="5">
        <v>-8.5979922900000005</v>
      </c>
      <c r="H54" s="5">
        <v>125.334531118</v>
      </c>
      <c r="I54" s="5">
        <v>-8.6050177520000002</v>
      </c>
      <c r="J54" s="5">
        <v>125.337639052</v>
      </c>
      <c r="K54" s="5" t="s">
        <v>96</v>
      </c>
      <c r="L54" s="9" t="s">
        <v>111</v>
      </c>
      <c r="M54" s="12">
        <v>0.87112637779400004</v>
      </c>
      <c r="N54" s="11">
        <v>4</v>
      </c>
      <c r="O54" s="5" t="s">
        <v>42</v>
      </c>
      <c r="P54" s="5" t="s">
        <v>42</v>
      </c>
      <c r="Q54" s="5"/>
    </row>
    <row r="55" spans="2:17">
      <c r="B55" s="5">
        <v>50</v>
      </c>
      <c r="C55" s="7" t="s">
        <v>2319</v>
      </c>
      <c r="D55" s="5" t="s">
        <v>41</v>
      </c>
      <c r="E55" s="5" t="s">
        <v>42</v>
      </c>
      <c r="F55" s="5" t="s">
        <v>18</v>
      </c>
      <c r="G55" s="5">
        <v>-8.5979592680000003</v>
      </c>
      <c r="H55" s="5">
        <v>125.334592177999</v>
      </c>
      <c r="I55" s="5">
        <v>-8.6013814190000009</v>
      </c>
      <c r="J55" s="5">
        <v>125.336285018</v>
      </c>
      <c r="K55" s="5" t="s">
        <v>96</v>
      </c>
      <c r="L55" s="9" t="s">
        <v>111</v>
      </c>
      <c r="M55" s="12">
        <v>0.51506069085200001</v>
      </c>
      <c r="N55" s="11">
        <v>5</v>
      </c>
      <c r="O55" s="5" t="s">
        <v>42</v>
      </c>
      <c r="P55" s="5" t="s">
        <v>42</v>
      </c>
      <c r="Q55" s="5"/>
    </row>
    <row r="56" spans="2:17">
      <c r="B56" s="5">
        <v>51</v>
      </c>
      <c r="C56" s="7" t="s">
        <v>2320</v>
      </c>
      <c r="D56" s="5" t="s">
        <v>41</v>
      </c>
      <c r="E56" s="5" t="s">
        <v>42</v>
      </c>
      <c r="F56" s="5" t="s">
        <v>18</v>
      </c>
      <c r="G56" s="5">
        <v>-8.5913842200000001</v>
      </c>
      <c r="H56" s="5">
        <v>125.333169243</v>
      </c>
      <c r="I56" s="5">
        <v>-8.5931377680000001</v>
      </c>
      <c r="J56" s="5">
        <v>125.334093729</v>
      </c>
      <c r="K56" s="5" t="s">
        <v>6</v>
      </c>
      <c r="L56" s="9" t="s">
        <v>43</v>
      </c>
      <c r="M56" s="12">
        <v>0.219218567517</v>
      </c>
      <c r="N56" s="11">
        <v>4.5</v>
      </c>
      <c r="O56" s="5" t="s">
        <v>42</v>
      </c>
      <c r="P56" s="9" t="s">
        <v>2269</v>
      </c>
      <c r="Q56" s="5"/>
    </row>
    <row r="57" spans="2:17">
      <c r="B57" s="5">
        <v>52</v>
      </c>
      <c r="C57" s="7" t="s">
        <v>2321</v>
      </c>
      <c r="D57" s="5" t="s">
        <v>41</v>
      </c>
      <c r="E57" s="5" t="s">
        <v>42</v>
      </c>
      <c r="F57" s="5" t="s">
        <v>18</v>
      </c>
      <c r="G57" s="5">
        <v>-8.5911692479999999</v>
      </c>
      <c r="H57" s="5">
        <v>125.33352476100001</v>
      </c>
      <c r="I57" s="5">
        <v>-8.5892821700000006</v>
      </c>
      <c r="J57" s="5">
        <v>125.332638594</v>
      </c>
      <c r="K57" s="5" t="s">
        <v>6</v>
      </c>
      <c r="L57" s="9" t="s">
        <v>43</v>
      </c>
      <c r="M57" s="12">
        <v>0.23059872871500001</v>
      </c>
      <c r="N57" s="11">
        <v>3</v>
      </c>
      <c r="O57" s="5" t="s">
        <v>42</v>
      </c>
      <c r="P57" s="5" t="s">
        <v>42</v>
      </c>
      <c r="Q57" s="5"/>
    </row>
    <row r="58" spans="2:17">
      <c r="B58" s="5">
        <v>53</v>
      </c>
      <c r="C58" s="7" t="s">
        <v>2322</v>
      </c>
      <c r="D58" s="5" t="s">
        <v>41</v>
      </c>
      <c r="E58" s="5" t="s">
        <v>42</v>
      </c>
      <c r="F58" s="5" t="s">
        <v>18</v>
      </c>
      <c r="G58" s="5">
        <v>-8.5905741790000008</v>
      </c>
      <c r="H58" s="5">
        <v>125.335021907</v>
      </c>
      <c r="I58" s="5">
        <v>-8.5848995279999905</v>
      </c>
      <c r="J58" s="5">
        <v>125.333344008</v>
      </c>
      <c r="K58" s="5" t="s">
        <v>6</v>
      </c>
      <c r="L58" s="9" t="s">
        <v>43</v>
      </c>
      <c r="M58" s="12">
        <v>0.65483813604200003</v>
      </c>
      <c r="N58" s="11">
        <v>4</v>
      </c>
      <c r="O58" s="5" t="s">
        <v>42</v>
      </c>
      <c r="P58" s="9" t="s">
        <v>2269</v>
      </c>
      <c r="Q58" s="5"/>
    </row>
    <row r="59" spans="2:17">
      <c r="B59" s="5">
        <v>54</v>
      </c>
      <c r="C59" s="7" t="s">
        <v>2323</v>
      </c>
      <c r="D59" s="5" t="s">
        <v>41</v>
      </c>
      <c r="E59" s="5" t="s">
        <v>42</v>
      </c>
      <c r="F59" s="5" t="s">
        <v>18</v>
      </c>
      <c r="G59" s="5">
        <v>-8.5906675870000004</v>
      </c>
      <c r="H59" s="5">
        <v>125.33504931900001</v>
      </c>
      <c r="I59" s="5">
        <v>-8.5927519070000002</v>
      </c>
      <c r="J59" s="5">
        <v>125.335646092999</v>
      </c>
      <c r="K59" s="5" t="s">
        <v>6</v>
      </c>
      <c r="L59" s="9" t="s">
        <v>43</v>
      </c>
      <c r="M59" s="12">
        <v>0.23984631097199999</v>
      </c>
      <c r="N59" s="11">
        <v>4</v>
      </c>
      <c r="O59" s="5" t="s">
        <v>42</v>
      </c>
      <c r="P59" s="5" t="s">
        <v>42</v>
      </c>
      <c r="Q59" s="5"/>
    </row>
    <row r="60" spans="2:17">
      <c r="B60" s="5">
        <v>55</v>
      </c>
      <c r="C60" s="7" t="s">
        <v>2324</v>
      </c>
      <c r="D60" s="5" t="s">
        <v>41</v>
      </c>
      <c r="E60" s="5" t="s">
        <v>42</v>
      </c>
      <c r="F60" s="5" t="s">
        <v>18</v>
      </c>
      <c r="G60" s="5">
        <v>-8.5899967309999905</v>
      </c>
      <c r="H60" s="5">
        <v>125.339018795</v>
      </c>
      <c r="I60" s="5">
        <v>-8.5959292820000002</v>
      </c>
      <c r="J60" s="5">
        <v>125.33930427</v>
      </c>
      <c r="K60" s="5" t="s">
        <v>6</v>
      </c>
      <c r="L60" s="9" t="s">
        <v>43</v>
      </c>
      <c r="M60" s="12">
        <v>0.65729773555399995</v>
      </c>
      <c r="N60" s="11">
        <v>4.5</v>
      </c>
      <c r="O60" s="5" t="s">
        <v>42</v>
      </c>
      <c r="P60" s="9" t="s">
        <v>2269</v>
      </c>
      <c r="Q60" s="5"/>
    </row>
    <row r="61" spans="2:17">
      <c r="B61" s="5">
        <v>56</v>
      </c>
      <c r="C61" s="7" t="s">
        <v>2325</v>
      </c>
      <c r="D61" s="5" t="s">
        <v>41</v>
      </c>
      <c r="E61" s="5" t="s">
        <v>42</v>
      </c>
      <c r="F61" s="5" t="s">
        <v>18</v>
      </c>
      <c r="G61" s="5">
        <v>-8.5897806889999995</v>
      </c>
      <c r="H61" s="5">
        <v>125.340875461</v>
      </c>
      <c r="I61" s="5">
        <v>-8.5948349319999995</v>
      </c>
      <c r="J61" s="5">
        <v>125.341582374</v>
      </c>
      <c r="K61" s="5" t="s">
        <v>2326</v>
      </c>
      <c r="L61" s="9" t="s">
        <v>111</v>
      </c>
      <c r="M61" s="12">
        <v>0.564645253387</v>
      </c>
      <c r="N61" s="11">
        <v>4</v>
      </c>
      <c r="O61" s="5" t="s">
        <v>42</v>
      </c>
      <c r="P61" s="5" t="s">
        <v>2269</v>
      </c>
      <c r="Q61" s="5"/>
    </row>
    <row r="62" spans="2:17">
      <c r="B62" s="5">
        <v>57</v>
      </c>
      <c r="C62" s="7" t="s">
        <v>2327</v>
      </c>
      <c r="D62" s="5" t="s">
        <v>41</v>
      </c>
      <c r="E62" s="5" t="s">
        <v>42</v>
      </c>
      <c r="F62" s="5" t="s">
        <v>18</v>
      </c>
      <c r="G62" s="5">
        <v>-8.5894528779999995</v>
      </c>
      <c r="H62" s="5">
        <v>125.343540262</v>
      </c>
      <c r="I62" s="5">
        <v>-8.5851034340000005</v>
      </c>
      <c r="J62" s="5">
        <v>125.351956688</v>
      </c>
      <c r="K62" s="5" t="s">
        <v>2282</v>
      </c>
      <c r="L62" s="9" t="s">
        <v>43</v>
      </c>
      <c r="M62" s="12">
        <v>1.8843775738299999</v>
      </c>
      <c r="N62" s="11">
        <v>4.5</v>
      </c>
      <c r="O62" s="5" t="s">
        <v>42</v>
      </c>
      <c r="P62" s="23" t="s">
        <v>2269</v>
      </c>
      <c r="Q62" s="5"/>
    </row>
    <row r="63" spans="2:17">
      <c r="B63" s="5">
        <v>58</v>
      </c>
      <c r="C63" s="7" t="s">
        <v>2328</v>
      </c>
      <c r="D63" s="5" t="s">
        <v>41</v>
      </c>
      <c r="E63" s="5" t="s">
        <v>42</v>
      </c>
      <c r="F63" s="5" t="s">
        <v>18</v>
      </c>
      <c r="G63" s="5">
        <v>-8.5895119970000007</v>
      </c>
      <c r="H63" s="5">
        <v>125.343652104</v>
      </c>
      <c r="I63" s="5">
        <v>-8.5944466899999998</v>
      </c>
      <c r="J63" s="5">
        <v>125.344297514999</v>
      </c>
      <c r="K63" s="5" t="s">
        <v>2326</v>
      </c>
      <c r="L63" s="9" t="s">
        <v>111</v>
      </c>
      <c r="M63" s="12">
        <v>0.55064934329600002</v>
      </c>
      <c r="N63" s="11">
        <v>5</v>
      </c>
      <c r="O63" s="5" t="s">
        <v>42</v>
      </c>
      <c r="P63" s="23" t="s">
        <v>2269</v>
      </c>
      <c r="Q63" s="5"/>
    </row>
    <row r="64" spans="2:17">
      <c r="B64" s="5">
        <v>59</v>
      </c>
      <c r="C64" s="7" t="s">
        <v>2329</v>
      </c>
      <c r="D64" s="5" t="s">
        <v>41</v>
      </c>
      <c r="E64" s="5" t="s">
        <v>42</v>
      </c>
      <c r="F64" s="5" t="s">
        <v>18</v>
      </c>
      <c r="G64" s="5">
        <v>-8.5891784659999999</v>
      </c>
      <c r="H64" s="5">
        <v>125.347210641</v>
      </c>
      <c r="I64" s="5">
        <v>-8.5836134719999997</v>
      </c>
      <c r="J64" s="5">
        <v>125.34643248</v>
      </c>
      <c r="K64" s="5" t="s">
        <v>6</v>
      </c>
      <c r="L64" s="9" t="s">
        <v>43</v>
      </c>
      <c r="M64" s="12">
        <v>0.621809998679</v>
      </c>
      <c r="N64" s="11">
        <v>4</v>
      </c>
      <c r="O64" s="5" t="s">
        <v>42</v>
      </c>
      <c r="P64" s="23" t="s">
        <v>2269</v>
      </c>
      <c r="Q64" s="5"/>
    </row>
    <row r="65" spans="2:17">
      <c r="B65" s="5">
        <v>60</v>
      </c>
      <c r="C65" s="7" t="s">
        <v>2330</v>
      </c>
      <c r="D65" s="5" t="s">
        <v>41</v>
      </c>
      <c r="E65" s="5" t="s">
        <v>42</v>
      </c>
      <c r="F65" s="5" t="s">
        <v>18</v>
      </c>
      <c r="G65" s="5">
        <v>-8.5874069510000002</v>
      </c>
      <c r="H65" s="5">
        <v>125.348978815</v>
      </c>
      <c r="I65" s="5">
        <v>-8.5895412310000001</v>
      </c>
      <c r="J65" s="5">
        <v>125.353357116</v>
      </c>
      <c r="K65" s="5" t="s">
        <v>6</v>
      </c>
      <c r="L65" s="9" t="s">
        <v>43</v>
      </c>
      <c r="M65" s="12">
        <v>0.54539379452299996</v>
      </c>
      <c r="N65" s="11">
        <v>4</v>
      </c>
      <c r="O65" s="5" t="s">
        <v>42</v>
      </c>
      <c r="P65" s="9" t="s">
        <v>2269</v>
      </c>
      <c r="Q65" s="5"/>
    </row>
    <row r="66" spans="2:17">
      <c r="B66" s="5">
        <v>61</v>
      </c>
      <c r="C66" s="7" t="s">
        <v>2331</v>
      </c>
      <c r="D66" s="5" t="s">
        <v>41</v>
      </c>
      <c r="E66" s="5" t="s">
        <v>42</v>
      </c>
      <c r="F66" s="5" t="s">
        <v>18</v>
      </c>
      <c r="G66" s="5">
        <v>-8.5851464760000002</v>
      </c>
      <c r="H66" s="5">
        <v>125.351983805</v>
      </c>
      <c r="I66" s="5">
        <v>-8.5908742900000004</v>
      </c>
      <c r="J66" s="5">
        <v>125.347448228</v>
      </c>
      <c r="K66" s="5" t="s">
        <v>6</v>
      </c>
      <c r="L66" s="9" t="s">
        <v>43</v>
      </c>
      <c r="M66" s="12">
        <v>1.2174794503799999</v>
      </c>
      <c r="N66" s="11">
        <v>4.2</v>
      </c>
      <c r="O66" s="5" t="s">
        <v>42</v>
      </c>
      <c r="P66" s="9" t="s">
        <v>2269</v>
      </c>
      <c r="Q66" s="5"/>
    </row>
    <row r="67" spans="2:17">
      <c r="B67" s="5">
        <v>62</v>
      </c>
      <c r="C67" s="7" t="s">
        <v>2332</v>
      </c>
      <c r="D67" s="5" t="s">
        <v>41</v>
      </c>
      <c r="E67" s="5" t="s">
        <v>42</v>
      </c>
      <c r="F67" s="5" t="s">
        <v>18</v>
      </c>
      <c r="G67" s="5">
        <v>-8.5937232120000004</v>
      </c>
      <c r="H67" s="5">
        <v>125.332816991</v>
      </c>
      <c r="I67" s="5">
        <v>-8.5922304900000004</v>
      </c>
      <c r="J67" s="5">
        <v>125.337613777</v>
      </c>
      <c r="K67" s="5" t="s">
        <v>6</v>
      </c>
      <c r="L67" s="9" t="s">
        <v>43</v>
      </c>
      <c r="M67" s="12">
        <v>0.55654618340499995</v>
      </c>
      <c r="N67" s="11">
        <v>4</v>
      </c>
      <c r="O67" s="5" t="s">
        <v>42</v>
      </c>
      <c r="P67" s="9" t="s">
        <v>2269</v>
      </c>
      <c r="Q67" s="5"/>
    </row>
    <row r="68" spans="2:17">
      <c r="B68" s="5">
        <v>63</v>
      </c>
      <c r="C68" s="7" t="s">
        <v>2333</v>
      </c>
      <c r="D68" s="5" t="s">
        <v>41</v>
      </c>
      <c r="E68" s="5" t="s">
        <v>42</v>
      </c>
      <c r="F68" s="5" t="s">
        <v>18</v>
      </c>
      <c r="G68" s="5">
        <v>-8.5841457059999904</v>
      </c>
      <c r="H68" s="5">
        <v>125.354148047</v>
      </c>
      <c r="I68" s="5">
        <v>-8.5930992939999999</v>
      </c>
      <c r="J68" s="5">
        <v>125.357505045</v>
      </c>
      <c r="K68" s="5" t="s">
        <v>6</v>
      </c>
      <c r="L68" s="9" t="s">
        <v>43</v>
      </c>
      <c r="M68" s="12">
        <v>1.11965692048</v>
      </c>
      <c r="N68" s="11">
        <v>6</v>
      </c>
      <c r="O68" s="5" t="s">
        <v>42</v>
      </c>
      <c r="P68" s="9" t="s">
        <v>42</v>
      </c>
      <c r="Q68" s="5"/>
    </row>
    <row r="69" spans="2:17">
      <c r="B69" s="5">
        <v>64</v>
      </c>
      <c r="C69" s="7" t="s">
        <v>2334</v>
      </c>
      <c r="D69" s="5" t="s">
        <v>41</v>
      </c>
      <c r="E69" s="5" t="s">
        <v>42</v>
      </c>
      <c r="F69" s="5" t="s">
        <v>18</v>
      </c>
      <c r="G69" s="5">
        <v>-8.5887007509999904</v>
      </c>
      <c r="H69" s="5">
        <v>125.334456008999</v>
      </c>
      <c r="I69" s="5">
        <v>-8.5860795769999996</v>
      </c>
      <c r="J69" s="5">
        <v>125.333658292</v>
      </c>
      <c r="K69" s="5" t="s">
        <v>6</v>
      </c>
      <c r="L69" s="9" t="s">
        <v>43</v>
      </c>
      <c r="M69" s="12">
        <v>0.88972844823499997</v>
      </c>
      <c r="N69" s="11">
        <v>5</v>
      </c>
      <c r="O69" s="5" t="s">
        <v>42</v>
      </c>
      <c r="P69" s="5" t="s">
        <v>2269</v>
      </c>
      <c r="Q69" s="5"/>
    </row>
    <row r="70" spans="2:17">
      <c r="B70" s="5">
        <v>65</v>
      </c>
      <c r="C70" s="7" t="s">
        <v>2335</v>
      </c>
      <c r="D70" s="5" t="s">
        <v>41</v>
      </c>
      <c r="E70" s="5" t="s">
        <v>42</v>
      </c>
      <c r="F70" s="5" t="s">
        <v>18</v>
      </c>
      <c r="G70" s="5">
        <v>-8.5890544480000006</v>
      </c>
      <c r="H70" s="5">
        <v>125.333175551</v>
      </c>
      <c r="I70" s="5">
        <v>-8.5864601109999903</v>
      </c>
      <c r="J70" s="5">
        <v>125.332418004999</v>
      </c>
      <c r="K70" s="5" t="s">
        <v>6</v>
      </c>
      <c r="L70" s="9" t="s">
        <v>43</v>
      </c>
      <c r="M70" s="12">
        <v>0.29894199016299999</v>
      </c>
      <c r="N70" s="11">
        <v>4</v>
      </c>
      <c r="O70" s="5" t="s">
        <v>42</v>
      </c>
      <c r="P70" s="9" t="s">
        <v>42</v>
      </c>
      <c r="Q70" s="5"/>
    </row>
    <row r="71" spans="2:17">
      <c r="B71" s="5">
        <v>66</v>
      </c>
      <c r="C71" s="7" t="s">
        <v>2336</v>
      </c>
      <c r="D71" s="5" t="s">
        <v>41</v>
      </c>
      <c r="E71" s="5" t="s">
        <v>42</v>
      </c>
      <c r="F71" s="5" t="s">
        <v>18</v>
      </c>
      <c r="G71" s="5">
        <v>-8.5886726059999905</v>
      </c>
      <c r="H71" s="5">
        <v>125.334503025999</v>
      </c>
      <c r="I71" s="5">
        <v>-8.5880089129999995</v>
      </c>
      <c r="J71" s="5">
        <v>125.336856512</v>
      </c>
      <c r="K71" s="5" t="s">
        <v>6</v>
      </c>
      <c r="L71" s="9" t="s">
        <v>43</v>
      </c>
      <c r="M71" s="12">
        <v>0.26960829425299998</v>
      </c>
      <c r="N71" s="11">
        <v>4.5</v>
      </c>
      <c r="O71" s="5" t="s">
        <v>42</v>
      </c>
      <c r="P71" s="5" t="s">
        <v>2269</v>
      </c>
      <c r="Q71" s="5"/>
    </row>
    <row r="72" spans="2:17">
      <c r="B72" s="5">
        <v>67</v>
      </c>
      <c r="C72" s="7" t="s">
        <v>2337</v>
      </c>
      <c r="D72" s="5" t="s">
        <v>41</v>
      </c>
      <c r="E72" s="5" t="s">
        <v>42</v>
      </c>
      <c r="F72" s="5" t="s">
        <v>18</v>
      </c>
      <c r="G72" s="5">
        <v>-8.5886205600000007</v>
      </c>
      <c r="H72" s="5">
        <v>125.33302967</v>
      </c>
      <c r="I72" s="5">
        <v>-8.5890170920000006</v>
      </c>
      <c r="J72" s="5">
        <v>125.331805093</v>
      </c>
      <c r="K72" s="5" t="s">
        <v>6</v>
      </c>
      <c r="L72" s="9" t="s">
        <v>43</v>
      </c>
      <c r="M72" s="12">
        <v>0.14181427630499999</v>
      </c>
      <c r="N72" s="11">
        <v>3.5</v>
      </c>
      <c r="O72" s="5" t="s">
        <v>42</v>
      </c>
      <c r="P72" s="9" t="s">
        <v>42</v>
      </c>
      <c r="Q72" s="5"/>
    </row>
    <row r="73" spans="2:17">
      <c r="B73" s="5">
        <v>68</v>
      </c>
      <c r="C73" s="7" t="s">
        <v>2338</v>
      </c>
      <c r="D73" s="5" t="s">
        <v>41</v>
      </c>
      <c r="E73" s="5" t="s">
        <v>42</v>
      </c>
      <c r="F73" s="5" t="s">
        <v>18</v>
      </c>
      <c r="G73" s="5">
        <v>-8.5881889810000001</v>
      </c>
      <c r="H73" s="5">
        <v>125.33291069000001</v>
      </c>
      <c r="I73" s="5">
        <v>-8.5885552789999995</v>
      </c>
      <c r="J73" s="5">
        <v>125.331658327</v>
      </c>
      <c r="K73" s="5" t="s">
        <v>6</v>
      </c>
      <c r="L73" s="9" t="s">
        <v>43</v>
      </c>
      <c r="M73" s="12">
        <v>0.14375756561399999</v>
      </c>
      <c r="N73" s="11">
        <v>3.5</v>
      </c>
      <c r="O73" s="5" t="s">
        <v>42</v>
      </c>
      <c r="P73" s="5" t="s">
        <v>42</v>
      </c>
      <c r="Q73" s="5"/>
    </row>
    <row r="74" spans="2:17">
      <c r="B74" s="5">
        <v>69</v>
      </c>
      <c r="C74" s="7" t="s">
        <v>2339</v>
      </c>
      <c r="D74" s="5" t="s">
        <v>41</v>
      </c>
      <c r="E74" s="5" t="s">
        <v>42</v>
      </c>
      <c r="F74" s="5" t="s">
        <v>18</v>
      </c>
      <c r="G74" s="5">
        <v>-8.5877643599999995</v>
      </c>
      <c r="H74" s="5">
        <v>125.332769382</v>
      </c>
      <c r="I74" s="5">
        <v>-8.5881291389999905</v>
      </c>
      <c r="J74" s="5">
        <v>125.331537188</v>
      </c>
      <c r="K74" s="5" t="s">
        <v>6</v>
      </c>
      <c r="L74" s="9" t="s">
        <v>43</v>
      </c>
      <c r="M74" s="12">
        <v>0.14158184576800001</v>
      </c>
      <c r="N74" s="11">
        <v>3.5</v>
      </c>
      <c r="O74" s="5" t="s">
        <v>42</v>
      </c>
      <c r="P74" s="5" t="s">
        <v>42</v>
      </c>
      <c r="Q74" s="5"/>
    </row>
    <row r="75" spans="2:17">
      <c r="B75" s="5">
        <v>70</v>
      </c>
      <c r="C75" s="7" t="s">
        <v>2340</v>
      </c>
      <c r="D75" s="5" t="s">
        <v>41</v>
      </c>
      <c r="E75" s="5" t="s">
        <v>42</v>
      </c>
      <c r="F75" s="5" t="s">
        <v>18</v>
      </c>
      <c r="G75" s="24">
        <v>-8.5873234830000005</v>
      </c>
      <c r="H75" s="24">
        <v>125.332642468</v>
      </c>
      <c r="I75" s="24">
        <v>-8.5877010990000002</v>
      </c>
      <c r="J75" s="24">
        <v>125.331418971999</v>
      </c>
      <c r="K75" s="5" t="s">
        <v>6</v>
      </c>
      <c r="L75" s="9" t="s">
        <v>43</v>
      </c>
      <c r="M75" s="12">
        <v>0.14107359283099999</v>
      </c>
      <c r="N75" s="11">
        <v>3.5</v>
      </c>
      <c r="O75" s="5" t="s">
        <v>42</v>
      </c>
      <c r="P75" s="5" t="s">
        <v>42</v>
      </c>
      <c r="Q75" s="5"/>
    </row>
    <row r="76" spans="2:17">
      <c r="B76" s="5">
        <v>71</v>
      </c>
      <c r="C76" s="7" t="s">
        <v>2341</v>
      </c>
      <c r="D76" s="5" t="s">
        <v>41</v>
      </c>
      <c r="E76" s="5" t="s">
        <v>42</v>
      </c>
      <c r="F76" s="5" t="s">
        <v>18</v>
      </c>
      <c r="G76" s="24">
        <v>-8.5868990840000006</v>
      </c>
      <c r="H76" s="24">
        <v>125.332512037</v>
      </c>
      <c r="I76" s="24">
        <v>-8.5872589359999996</v>
      </c>
      <c r="J76" s="24">
        <v>125.331274158</v>
      </c>
      <c r="K76" s="5" t="s">
        <v>6</v>
      </c>
      <c r="L76" s="9" t="s">
        <v>43</v>
      </c>
      <c r="M76" s="12">
        <v>0.142021404139</v>
      </c>
      <c r="N76" s="11">
        <v>3.5</v>
      </c>
      <c r="O76" s="5" t="s">
        <v>42</v>
      </c>
      <c r="P76" s="5" t="s">
        <v>42</v>
      </c>
      <c r="Q76" s="5"/>
    </row>
    <row r="77" spans="2:17">
      <c r="B77" s="5">
        <v>72</v>
      </c>
      <c r="C77" s="7" t="s">
        <v>2342</v>
      </c>
      <c r="D77" s="5" t="s">
        <v>41</v>
      </c>
      <c r="E77" s="5" t="s">
        <v>42</v>
      </c>
      <c r="F77" s="5" t="s">
        <v>18</v>
      </c>
      <c r="G77" s="24">
        <v>-8.5886120039999998</v>
      </c>
      <c r="H77" s="24">
        <v>125.333086331999</v>
      </c>
      <c r="I77" s="24">
        <v>-8.5882521579999995</v>
      </c>
      <c r="J77" s="24">
        <v>125.334290305</v>
      </c>
      <c r="K77" s="5" t="s">
        <v>6</v>
      </c>
      <c r="L77" s="9" t="s">
        <v>43</v>
      </c>
      <c r="M77" s="12">
        <v>0.13844907219800001</v>
      </c>
      <c r="N77" s="11">
        <v>3.5</v>
      </c>
      <c r="O77" s="5" t="s">
        <v>42</v>
      </c>
      <c r="P77" s="5" t="s">
        <v>42</v>
      </c>
      <c r="Q77" s="5"/>
    </row>
    <row r="78" spans="2:17">
      <c r="B78" s="5">
        <v>73</v>
      </c>
      <c r="C78" s="7" t="s">
        <v>2343</v>
      </c>
      <c r="D78" s="5" t="s">
        <v>41</v>
      </c>
      <c r="E78" s="5" t="s">
        <v>42</v>
      </c>
      <c r="F78" s="5" t="s">
        <v>18</v>
      </c>
      <c r="G78" s="24">
        <v>-8.5881795269999905</v>
      </c>
      <c r="H78" s="24">
        <v>125.332967274</v>
      </c>
      <c r="I78" s="24">
        <v>-8.5878030909999996</v>
      </c>
      <c r="J78" s="24">
        <v>125.33419222800001</v>
      </c>
      <c r="K78" s="5" t="s">
        <v>6</v>
      </c>
      <c r="L78" s="9" t="s">
        <v>43</v>
      </c>
      <c r="M78" s="12">
        <v>0.14120125117599999</v>
      </c>
      <c r="N78" s="11">
        <v>3.5</v>
      </c>
      <c r="O78" s="5" t="s">
        <v>42</v>
      </c>
      <c r="P78" s="5" t="s">
        <v>42</v>
      </c>
      <c r="Q78" s="5"/>
    </row>
    <row r="79" spans="2:17">
      <c r="B79" s="5">
        <v>74</v>
      </c>
      <c r="C79" s="7" t="s">
        <v>2344</v>
      </c>
      <c r="D79" s="5" t="s">
        <v>41</v>
      </c>
      <c r="E79" s="5" t="s">
        <v>42</v>
      </c>
      <c r="F79" s="5" t="s">
        <v>18</v>
      </c>
      <c r="G79" s="24">
        <v>-8.5877515019999997</v>
      </c>
      <c r="H79" s="24">
        <v>125.332847707</v>
      </c>
      <c r="I79" s="24">
        <v>-8.5873793339999995</v>
      </c>
      <c r="J79" s="24">
        <v>125.334090569</v>
      </c>
      <c r="K79" s="5" t="s">
        <v>6</v>
      </c>
      <c r="L79" s="9" t="s">
        <v>43</v>
      </c>
      <c r="M79" s="12">
        <v>0.14293352216300001</v>
      </c>
      <c r="N79" s="11">
        <v>3.5</v>
      </c>
      <c r="O79" s="5" t="s">
        <v>42</v>
      </c>
      <c r="P79" s="5" t="s">
        <v>42</v>
      </c>
      <c r="Q79" s="5"/>
    </row>
    <row r="80" spans="2:17">
      <c r="B80" s="5">
        <v>75</v>
      </c>
      <c r="C80" s="7" t="s">
        <v>2345</v>
      </c>
      <c r="D80" s="5" t="s">
        <v>41</v>
      </c>
      <c r="E80" s="5" t="s">
        <v>42</v>
      </c>
      <c r="F80" s="5" t="s">
        <v>18</v>
      </c>
      <c r="G80" s="24">
        <v>-8.5873052899999998</v>
      </c>
      <c r="H80" s="24">
        <v>125.332714064</v>
      </c>
      <c r="I80" s="24">
        <v>-8.5869503750000007</v>
      </c>
      <c r="J80" s="24">
        <v>125.333930302</v>
      </c>
      <c r="K80" s="5" t="s">
        <v>6</v>
      </c>
      <c r="L80" s="9" t="s">
        <v>43</v>
      </c>
      <c r="M80" s="12">
        <v>0.13959316909300001</v>
      </c>
      <c r="N80" s="11">
        <v>3.5</v>
      </c>
      <c r="O80" s="5" t="s">
        <v>42</v>
      </c>
      <c r="P80" s="5" t="s">
        <v>42</v>
      </c>
      <c r="Q80" s="5"/>
    </row>
    <row r="81" spans="2:17">
      <c r="B81" s="5">
        <v>76</v>
      </c>
      <c r="C81" s="7" t="s">
        <v>2346</v>
      </c>
      <c r="D81" s="5" t="s">
        <v>41</v>
      </c>
      <c r="E81" s="5" t="s">
        <v>42</v>
      </c>
      <c r="F81" s="5" t="s">
        <v>18</v>
      </c>
      <c r="G81" s="24">
        <v>-8.5868776049999997</v>
      </c>
      <c r="H81" s="24">
        <v>125.332591183999</v>
      </c>
      <c r="I81" s="24">
        <v>-8.5865066920000004</v>
      </c>
      <c r="J81" s="24">
        <v>125.333802207999</v>
      </c>
      <c r="K81" s="5" t="s">
        <v>6</v>
      </c>
      <c r="L81" s="9" t="s">
        <v>43</v>
      </c>
      <c r="M81" s="12">
        <v>0.139557561346</v>
      </c>
      <c r="N81" s="11">
        <v>3.5</v>
      </c>
      <c r="O81" s="5" t="s">
        <v>42</v>
      </c>
      <c r="P81" s="5" t="s">
        <v>42</v>
      </c>
      <c r="Q81" s="5"/>
    </row>
    <row r="82" spans="2:17">
      <c r="B82" s="5">
        <v>77</v>
      </c>
      <c r="C82" s="7" t="s">
        <v>2347</v>
      </c>
      <c r="D82" s="5" t="s">
        <v>41</v>
      </c>
      <c r="E82" s="5" t="s">
        <v>42</v>
      </c>
      <c r="F82" s="5" t="s">
        <v>18</v>
      </c>
      <c r="G82" s="24">
        <v>-8.5882398339999995</v>
      </c>
      <c r="H82" s="24">
        <v>125.33439953</v>
      </c>
      <c r="I82" s="24">
        <v>-8.5878362530000008</v>
      </c>
      <c r="J82" s="24">
        <v>125.335719849</v>
      </c>
      <c r="K82" s="5" t="s">
        <v>6</v>
      </c>
      <c r="L82" s="9" t="s">
        <v>43</v>
      </c>
      <c r="M82" s="12">
        <v>0.15213015155599999</v>
      </c>
      <c r="N82" s="11">
        <v>3.5</v>
      </c>
      <c r="O82" s="5" t="s">
        <v>42</v>
      </c>
      <c r="P82" s="5" t="s">
        <v>42</v>
      </c>
      <c r="Q82" s="5"/>
    </row>
    <row r="83" spans="2:17">
      <c r="B83" s="5">
        <v>78</v>
      </c>
      <c r="C83" s="7" t="s">
        <v>2348</v>
      </c>
      <c r="D83" s="5" t="s">
        <v>41</v>
      </c>
      <c r="E83" s="5" t="s">
        <v>42</v>
      </c>
      <c r="F83" s="5" t="s">
        <v>18</v>
      </c>
      <c r="G83" s="24">
        <v>-8.5882062240000003</v>
      </c>
      <c r="H83" s="24">
        <v>125.335853372</v>
      </c>
      <c r="I83" s="24">
        <v>-8.5873562329999995</v>
      </c>
      <c r="J83" s="24">
        <v>125.334184721</v>
      </c>
      <c r="K83" s="5" t="s">
        <v>6</v>
      </c>
      <c r="L83" s="9" t="s">
        <v>43</v>
      </c>
      <c r="M83" s="12">
        <v>0.28659096796099998</v>
      </c>
      <c r="N83" s="11">
        <v>3.5</v>
      </c>
      <c r="O83" s="5" t="s">
        <v>42</v>
      </c>
      <c r="P83" s="5" t="s">
        <v>42</v>
      </c>
      <c r="Q83" s="5"/>
    </row>
    <row r="84" spans="2:17">
      <c r="B84" s="5">
        <v>79</v>
      </c>
      <c r="C84" s="7" t="s">
        <v>2349</v>
      </c>
      <c r="D84" s="5" t="s">
        <v>41</v>
      </c>
      <c r="E84" s="5" t="s">
        <v>42</v>
      </c>
      <c r="F84" s="5" t="s">
        <v>18</v>
      </c>
      <c r="G84" s="24">
        <v>-8.5877831419999904</v>
      </c>
      <c r="H84" s="24">
        <v>125.334288708</v>
      </c>
      <c r="I84" s="24">
        <v>-8.5874016199999996</v>
      </c>
      <c r="J84" s="24">
        <v>125.335557702</v>
      </c>
      <c r="K84" s="5" t="s">
        <v>6</v>
      </c>
      <c r="L84" s="9" t="s">
        <v>43</v>
      </c>
      <c r="M84" s="12">
        <v>0.14602903990800001</v>
      </c>
      <c r="N84" s="11">
        <v>3.5</v>
      </c>
      <c r="O84" s="5" t="s">
        <v>42</v>
      </c>
      <c r="P84" s="9" t="s">
        <v>42</v>
      </c>
      <c r="Q84" s="5"/>
    </row>
    <row r="85" spans="2:17">
      <c r="B85" s="5">
        <v>80</v>
      </c>
      <c r="C85" s="7" t="s">
        <v>2350</v>
      </c>
      <c r="D85" s="5" t="s">
        <v>41</v>
      </c>
      <c r="E85" s="5" t="s">
        <v>42</v>
      </c>
      <c r="F85" s="5" t="s">
        <v>18</v>
      </c>
      <c r="G85" s="24">
        <v>-8.5904379649999996</v>
      </c>
      <c r="H85" s="24">
        <v>125.343722417</v>
      </c>
      <c r="I85" s="24">
        <v>-8.5907892980000007</v>
      </c>
      <c r="J85" s="24">
        <v>125.341015904</v>
      </c>
      <c r="K85" s="5" t="s">
        <v>6</v>
      </c>
      <c r="L85" s="9" t="s">
        <v>43</v>
      </c>
      <c r="M85" s="12">
        <v>0.30080792968600001</v>
      </c>
      <c r="N85" s="11">
        <v>3.6</v>
      </c>
      <c r="O85" s="5" t="s">
        <v>42</v>
      </c>
      <c r="P85" s="9" t="s">
        <v>2269</v>
      </c>
      <c r="Q85" s="5"/>
    </row>
    <row r="86" spans="2:17">
      <c r="B86" s="5">
        <v>81</v>
      </c>
      <c r="C86" s="7" t="s">
        <v>2351</v>
      </c>
      <c r="D86" s="5" t="s">
        <v>41</v>
      </c>
      <c r="E86" s="5" t="s">
        <v>42</v>
      </c>
      <c r="F86" s="5" t="s">
        <v>18</v>
      </c>
      <c r="G86" s="24">
        <v>-8.5908762519999904</v>
      </c>
      <c r="H86" s="24">
        <v>125.339061062</v>
      </c>
      <c r="I86" s="24">
        <v>-8.5907887120000002</v>
      </c>
      <c r="J86" s="24">
        <v>125.341019567999</v>
      </c>
      <c r="K86" s="5" t="s">
        <v>6</v>
      </c>
      <c r="L86" s="9" t="s">
        <v>43</v>
      </c>
      <c r="M86" s="12">
        <v>0.21657429764200001</v>
      </c>
      <c r="N86" s="11">
        <v>3.6</v>
      </c>
      <c r="O86" s="5" t="s">
        <v>42</v>
      </c>
      <c r="P86" s="9" t="s">
        <v>2269</v>
      </c>
      <c r="Q86" s="5"/>
    </row>
    <row r="87" spans="2:17">
      <c r="B87" s="5">
        <v>82</v>
      </c>
      <c r="C87" s="7" t="s">
        <v>2352</v>
      </c>
      <c r="D87" s="5" t="s">
        <v>41</v>
      </c>
      <c r="E87" s="5" t="s">
        <v>42</v>
      </c>
      <c r="F87" s="5" t="s">
        <v>18</v>
      </c>
      <c r="G87" s="24">
        <v>-8.5919392759999997</v>
      </c>
      <c r="H87" s="24">
        <v>125.339799627</v>
      </c>
      <c r="I87" s="24">
        <v>-8.5950121579999905</v>
      </c>
      <c r="J87" s="24">
        <v>125.340223411</v>
      </c>
      <c r="K87" s="5" t="s">
        <v>6</v>
      </c>
      <c r="L87" s="9" t="s">
        <v>43</v>
      </c>
      <c r="M87" s="12">
        <v>0.34328110005200002</v>
      </c>
      <c r="N87" s="11">
        <v>3.6</v>
      </c>
      <c r="O87" s="5" t="s">
        <v>42</v>
      </c>
      <c r="P87" s="5" t="s">
        <v>2269</v>
      </c>
      <c r="Q87" s="5"/>
    </row>
    <row r="89" spans="2:17">
      <c r="E89" s="8" t="s">
        <v>105</v>
      </c>
      <c r="L89" s="3"/>
      <c r="M89" s="1"/>
    </row>
    <row r="90" spans="2:17">
      <c r="C90" s="13" t="s">
        <v>106</v>
      </c>
      <c r="D90" s="14">
        <f>SUM(M6:M87)</f>
        <v>41.512689517583802</v>
      </c>
      <c r="E90" s="15">
        <f>SUM(E91:E93)</f>
        <v>1</v>
      </c>
      <c r="L90" s="3"/>
      <c r="M90" s="1"/>
    </row>
    <row r="91" spans="2:17">
      <c r="C91" s="16" t="s">
        <v>142</v>
      </c>
      <c r="D91" s="17">
        <f>SUM(M41:M46,M52,M54,M55,M61,M63)</f>
        <v>6.0967647653229999</v>
      </c>
      <c r="E91" s="18">
        <f>D91/D90</f>
        <v>0.14686508718594499</v>
      </c>
      <c r="L91" s="3"/>
      <c r="M91" s="1"/>
    </row>
    <row r="92" spans="2:17">
      <c r="C92" s="19" t="s">
        <v>2353</v>
      </c>
      <c r="D92" s="20">
        <f>SUM(M18,M38,M39,M40)</f>
        <v>2.3939434653738001</v>
      </c>
      <c r="E92" s="18">
        <f>D92/D90</f>
        <v>5.7667751552444801E-2</v>
      </c>
      <c r="L92" s="3"/>
      <c r="M92" s="1"/>
    </row>
    <row r="93" spans="2:17">
      <c r="C93" s="19" t="s">
        <v>108</v>
      </c>
      <c r="D93" s="20">
        <f>D90-D91-D92</f>
        <v>33.021981286886998</v>
      </c>
      <c r="E93" s="18">
        <f>D93/D90</f>
        <v>0.79546716126160999</v>
      </c>
      <c r="L93" s="3"/>
      <c r="M93" s="1"/>
    </row>
  </sheetData>
  <mergeCells count="17">
    <mergeCell ref="Q3:Q5"/>
    <mergeCell ref="B2:Q2"/>
    <mergeCell ref="G3:J3"/>
    <mergeCell ref="K3:N3"/>
    <mergeCell ref="G4:H4"/>
    <mergeCell ref="I4:J4"/>
    <mergeCell ref="B3:B5"/>
    <mergeCell ref="C3:C5"/>
    <mergeCell ref="D3:D5"/>
    <mergeCell ref="E3:E5"/>
    <mergeCell ref="F3:F5"/>
    <mergeCell ref="K4:K5"/>
    <mergeCell ref="L4:L5"/>
    <mergeCell ref="M4:M5"/>
    <mergeCell ref="N4:N5"/>
    <mergeCell ref="O3:O5"/>
    <mergeCell ref="P3:P5"/>
  </mergeCells>
  <printOptions horizontalCentered="1"/>
  <pageMargins left="0" right="0" top="0" bottom="0.74803149606299202" header="0.31496062992126" footer="0.31496062992126"/>
  <pageSetup paperSize="9" scale="37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B2:Q91"/>
  <sheetViews>
    <sheetView showGridLines="0" view="pageBreakPreview" zoomScale="55" zoomScaleNormal="85" workbookViewId="0">
      <selection activeCell="K13" sqref="K13"/>
    </sheetView>
  </sheetViews>
  <sheetFormatPr defaultColWidth="8.81640625" defaultRowHeight="14.5"/>
  <cols>
    <col min="1" max="1" width="8.81640625" style="1"/>
    <col min="2" max="2" width="14.36328125" style="1" customWidth="1"/>
    <col min="3" max="3" width="25.1796875" style="2" customWidth="1"/>
    <col min="4" max="4" width="11.6328125" style="1" customWidth="1"/>
    <col min="5" max="5" width="11" style="1" customWidth="1"/>
    <col min="6" max="6" width="11.1796875" style="1" customWidth="1"/>
    <col min="7" max="7" width="12.6328125" style="1" customWidth="1"/>
    <col min="8" max="8" width="12" style="1" customWidth="1"/>
    <col min="9" max="9" width="12.6328125" style="1" customWidth="1"/>
    <col min="10" max="10" width="12" style="1" customWidth="1"/>
    <col min="11" max="11" width="22.36328125" style="1" customWidth="1"/>
    <col min="12" max="12" width="9.54296875" style="1" customWidth="1"/>
    <col min="13" max="13" width="11" style="3" customWidth="1"/>
    <col min="14" max="14" width="9.54296875" style="1" customWidth="1"/>
    <col min="15" max="15" width="9.7265625" style="1" customWidth="1"/>
    <col min="16" max="16" width="62.90625" style="1" customWidth="1"/>
    <col min="17" max="17" width="14.453125" style="1" customWidth="1"/>
    <col min="18" max="16384" width="8.81640625" style="1"/>
  </cols>
  <sheetData>
    <row r="2" spans="2:17" ht="18.5">
      <c r="B2" s="68" t="s">
        <v>22</v>
      </c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spans="2:17">
      <c r="B3" s="85" t="s">
        <v>23</v>
      </c>
      <c r="C3" s="69" t="s">
        <v>24</v>
      </c>
      <c r="D3" s="69" t="s">
        <v>25</v>
      </c>
      <c r="E3" s="70" t="s">
        <v>26</v>
      </c>
      <c r="F3" s="69" t="s">
        <v>0</v>
      </c>
      <c r="G3" s="69" t="s">
        <v>27</v>
      </c>
      <c r="H3" s="69"/>
      <c r="I3" s="69"/>
      <c r="J3" s="69"/>
      <c r="K3" s="69" t="s">
        <v>28</v>
      </c>
      <c r="L3" s="69"/>
      <c r="M3" s="69"/>
      <c r="N3" s="69"/>
      <c r="O3" s="69" t="s">
        <v>29</v>
      </c>
      <c r="P3" s="70" t="s">
        <v>30</v>
      </c>
      <c r="Q3" s="69" t="s">
        <v>31</v>
      </c>
    </row>
    <row r="4" spans="2:17">
      <c r="B4" s="85"/>
      <c r="C4" s="69"/>
      <c r="D4" s="69"/>
      <c r="E4" s="71"/>
      <c r="F4" s="69"/>
      <c r="G4" s="69" t="s">
        <v>32</v>
      </c>
      <c r="H4" s="69"/>
      <c r="I4" s="69" t="s">
        <v>33</v>
      </c>
      <c r="J4" s="69"/>
      <c r="K4" s="69" t="s">
        <v>34</v>
      </c>
      <c r="L4" s="70" t="s">
        <v>35</v>
      </c>
      <c r="M4" s="73" t="s">
        <v>36</v>
      </c>
      <c r="N4" s="69" t="s">
        <v>37</v>
      </c>
      <c r="O4" s="69"/>
      <c r="P4" s="71"/>
      <c r="Q4" s="69"/>
    </row>
    <row r="5" spans="2:17">
      <c r="B5" s="85"/>
      <c r="C5" s="69"/>
      <c r="D5" s="69"/>
      <c r="E5" s="72"/>
      <c r="F5" s="69"/>
      <c r="G5" s="4" t="s">
        <v>38</v>
      </c>
      <c r="H5" s="4" t="s">
        <v>39</v>
      </c>
      <c r="I5" s="4" t="s">
        <v>38</v>
      </c>
      <c r="J5" s="4" t="s">
        <v>39</v>
      </c>
      <c r="K5" s="69"/>
      <c r="L5" s="72"/>
      <c r="M5" s="73"/>
      <c r="N5" s="69"/>
      <c r="O5" s="69"/>
      <c r="P5" s="72"/>
      <c r="Q5" s="69"/>
    </row>
    <row r="6" spans="2:17">
      <c r="B6" s="5">
        <v>1</v>
      </c>
      <c r="C6" s="6" t="s">
        <v>2354</v>
      </c>
      <c r="D6" s="5" t="s">
        <v>41</v>
      </c>
      <c r="E6" s="5" t="s">
        <v>42</v>
      </c>
      <c r="F6" s="5" t="s">
        <v>19</v>
      </c>
      <c r="G6" s="5">
        <v>-8.9753339939999996</v>
      </c>
      <c r="H6" s="5">
        <v>125.140829780999</v>
      </c>
      <c r="I6" s="5">
        <v>-8.9692730790000006</v>
      </c>
      <c r="J6" s="5">
        <v>125.138461921</v>
      </c>
      <c r="K6" s="5" t="s">
        <v>6</v>
      </c>
      <c r="L6" s="9" t="s">
        <v>43</v>
      </c>
      <c r="M6" s="10">
        <v>0.88847856311700002</v>
      </c>
      <c r="N6" s="11">
        <v>5</v>
      </c>
      <c r="O6" s="5" t="s">
        <v>42</v>
      </c>
      <c r="P6" s="5" t="s">
        <v>42</v>
      </c>
      <c r="Q6" s="5"/>
    </row>
    <row r="7" spans="2:17">
      <c r="B7" s="5">
        <v>2</v>
      </c>
      <c r="C7" s="6" t="s">
        <v>2355</v>
      </c>
      <c r="D7" s="5" t="s">
        <v>41</v>
      </c>
      <c r="E7" s="5" t="s">
        <v>42</v>
      </c>
      <c r="F7" s="5" t="s">
        <v>19</v>
      </c>
      <c r="G7" s="5">
        <v>-8.9719353490000007</v>
      </c>
      <c r="H7" s="5">
        <v>125.149631318</v>
      </c>
      <c r="I7" s="5">
        <v>-8.9764013889999905</v>
      </c>
      <c r="J7" s="5">
        <v>125.142865771999</v>
      </c>
      <c r="K7" s="5" t="s">
        <v>6</v>
      </c>
      <c r="L7" s="9" t="s">
        <v>43</v>
      </c>
      <c r="M7" s="10">
        <v>1.2045616188099999</v>
      </c>
      <c r="N7" s="11">
        <v>5.6</v>
      </c>
      <c r="O7" s="5" t="s">
        <v>42</v>
      </c>
      <c r="P7" s="5" t="s">
        <v>42</v>
      </c>
      <c r="Q7" s="5"/>
    </row>
    <row r="8" spans="2:17">
      <c r="B8" s="5">
        <v>3</v>
      </c>
      <c r="C8" s="6" t="s">
        <v>2356</v>
      </c>
      <c r="D8" s="5" t="s">
        <v>41</v>
      </c>
      <c r="E8" s="5" t="s">
        <v>42</v>
      </c>
      <c r="F8" s="5" t="s">
        <v>19</v>
      </c>
      <c r="G8" s="5">
        <v>-8.9736751429999995</v>
      </c>
      <c r="H8" s="5">
        <v>125.148705346</v>
      </c>
      <c r="I8" s="5">
        <v>-8.972763424</v>
      </c>
      <c r="J8" s="5">
        <v>125.146917406</v>
      </c>
      <c r="K8" s="5" t="s">
        <v>6</v>
      </c>
      <c r="L8" s="9" t="s">
        <v>43</v>
      </c>
      <c r="M8" s="10">
        <v>0.22118708567199999</v>
      </c>
      <c r="N8" s="11">
        <v>5.3</v>
      </c>
      <c r="O8" s="5" t="s">
        <v>42</v>
      </c>
      <c r="P8" s="5" t="s">
        <v>42</v>
      </c>
      <c r="Q8" s="5"/>
    </row>
    <row r="9" spans="2:17">
      <c r="B9" s="5">
        <v>4</v>
      </c>
      <c r="C9" s="6" t="s">
        <v>2357</v>
      </c>
      <c r="D9" s="5" t="s">
        <v>41</v>
      </c>
      <c r="E9" s="5" t="s">
        <v>42</v>
      </c>
      <c r="F9" s="5" t="s">
        <v>19</v>
      </c>
      <c r="G9" s="5">
        <v>-8.969484821</v>
      </c>
      <c r="H9" s="5">
        <v>125.150879706</v>
      </c>
      <c r="I9" s="5">
        <v>-8.9685954129999903</v>
      </c>
      <c r="J9" s="5">
        <v>125.149100389</v>
      </c>
      <c r="K9" s="5" t="s">
        <v>6</v>
      </c>
      <c r="L9" s="9" t="s">
        <v>43</v>
      </c>
      <c r="M9" s="10">
        <v>0.21913921272199999</v>
      </c>
      <c r="N9" s="11">
        <v>4</v>
      </c>
      <c r="O9" s="5" t="s">
        <v>42</v>
      </c>
      <c r="P9" s="5" t="s">
        <v>42</v>
      </c>
      <c r="Q9" s="5"/>
    </row>
    <row r="10" spans="2:17">
      <c r="B10" s="5">
        <v>5</v>
      </c>
      <c r="C10" s="6" t="s">
        <v>2026</v>
      </c>
      <c r="D10" s="5" t="s">
        <v>41</v>
      </c>
      <c r="E10" s="5" t="s">
        <v>42</v>
      </c>
      <c r="F10" s="5" t="s">
        <v>19</v>
      </c>
      <c r="G10" s="5">
        <v>-8.9690676079999996</v>
      </c>
      <c r="H10" s="5">
        <v>125.149927246999</v>
      </c>
      <c r="I10" s="5">
        <v>-8.9714447110000002</v>
      </c>
      <c r="J10" s="5">
        <v>125.14867475600001</v>
      </c>
      <c r="K10" s="5" t="s">
        <v>6</v>
      </c>
      <c r="L10" s="9" t="s">
        <v>2358</v>
      </c>
      <c r="M10" s="10">
        <v>0.29699251462699999</v>
      </c>
      <c r="N10" s="11">
        <v>3.5</v>
      </c>
      <c r="O10" s="5" t="s">
        <v>42</v>
      </c>
      <c r="P10" s="5" t="s">
        <v>42</v>
      </c>
      <c r="Q10" s="5" t="s">
        <v>2359</v>
      </c>
    </row>
    <row r="11" spans="2:17">
      <c r="B11" s="5">
        <v>6</v>
      </c>
      <c r="C11" s="6" t="s">
        <v>2360</v>
      </c>
      <c r="D11" s="5" t="s">
        <v>41</v>
      </c>
      <c r="E11" s="5" t="s">
        <v>42</v>
      </c>
      <c r="F11" s="5" t="s">
        <v>19</v>
      </c>
      <c r="G11" s="5">
        <v>-8.9710216620000001</v>
      </c>
      <c r="H11" s="5">
        <v>125.147792857</v>
      </c>
      <c r="I11" s="5">
        <v>-8.9685944640000006</v>
      </c>
      <c r="J11" s="5">
        <v>125.14909027500001</v>
      </c>
      <c r="K11" s="5" t="s">
        <v>6</v>
      </c>
      <c r="L11" s="9" t="s">
        <v>2358</v>
      </c>
      <c r="M11" s="10">
        <v>0.30449593770900002</v>
      </c>
      <c r="N11" s="11">
        <v>5.2</v>
      </c>
      <c r="O11" s="5" t="s">
        <v>42</v>
      </c>
      <c r="P11" s="5" t="s">
        <v>42</v>
      </c>
      <c r="Q11" s="5" t="s">
        <v>2359</v>
      </c>
    </row>
    <row r="12" spans="2:17">
      <c r="B12" s="5">
        <v>7</v>
      </c>
      <c r="C12" s="6" t="s">
        <v>2361</v>
      </c>
      <c r="D12" s="5" t="s">
        <v>41</v>
      </c>
      <c r="E12" s="5" t="s">
        <v>42</v>
      </c>
      <c r="F12" s="5" t="s">
        <v>19</v>
      </c>
      <c r="G12" s="5">
        <v>-8.9780541080000003</v>
      </c>
      <c r="H12" s="5">
        <v>125.146246916</v>
      </c>
      <c r="I12" s="5">
        <v>-8.9677681759999999</v>
      </c>
      <c r="J12" s="5">
        <v>125.15172686</v>
      </c>
      <c r="K12" s="5" t="s">
        <v>6</v>
      </c>
      <c r="L12" s="9" t="s">
        <v>43</v>
      </c>
      <c r="M12" s="10">
        <v>1.2908278950600001</v>
      </c>
      <c r="N12" s="11">
        <v>5.2</v>
      </c>
      <c r="O12" s="5" t="s">
        <v>42</v>
      </c>
      <c r="P12" s="5" t="s">
        <v>42</v>
      </c>
      <c r="Q12" s="5"/>
    </row>
    <row r="13" spans="2:17">
      <c r="B13" s="5">
        <v>8</v>
      </c>
      <c r="C13" s="6" t="s">
        <v>2362</v>
      </c>
      <c r="D13" s="5" t="s">
        <v>41</v>
      </c>
      <c r="E13" s="5" t="s">
        <v>42</v>
      </c>
      <c r="F13" s="5" t="s">
        <v>19</v>
      </c>
      <c r="G13" s="5">
        <v>-8.9917159610000006</v>
      </c>
      <c r="H13" s="5">
        <v>125.187055472</v>
      </c>
      <c r="I13" s="5">
        <v>-8.9899059950000009</v>
      </c>
      <c r="J13" s="5">
        <v>125.184228296</v>
      </c>
      <c r="K13" s="5" t="s">
        <v>6</v>
      </c>
      <c r="L13" s="9" t="s">
        <v>43</v>
      </c>
      <c r="M13" s="10">
        <v>0.45044112087499999</v>
      </c>
      <c r="N13" s="11">
        <v>4.7</v>
      </c>
      <c r="O13" s="5" t="s">
        <v>42</v>
      </c>
      <c r="P13" s="5" t="s">
        <v>42</v>
      </c>
      <c r="Q13" s="5"/>
    </row>
    <row r="14" spans="2:17">
      <c r="B14" s="5">
        <v>9</v>
      </c>
      <c r="C14" s="6" t="s">
        <v>2363</v>
      </c>
      <c r="D14" s="5" t="s">
        <v>41</v>
      </c>
      <c r="E14" s="5" t="s">
        <v>42</v>
      </c>
      <c r="F14" s="5" t="s">
        <v>19</v>
      </c>
      <c r="G14" s="5">
        <v>-8.9897501759999905</v>
      </c>
      <c r="H14" s="5">
        <v>125.207371016</v>
      </c>
      <c r="I14" s="5">
        <v>-8.9909648170000001</v>
      </c>
      <c r="J14" s="5">
        <v>125.198750062</v>
      </c>
      <c r="K14" s="5" t="s">
        <v>6</v>
      </c>
      <c r="L14" s="9" t="s">
        <v>43</v>
      </c>
      <c r="M14" s="10">
        <v>1.1139945394299999</v>
      </c>
      <c r="N14" s="11">
        <v>4.7</v>
      </c>
      <c r="O14" s="5" t="s">
        <v>42</v>
      </c>
      <c r="P14" s="22" t="s">
        <v>2364</v>
      </c>
      <c r="Q14" s="9" t="s">
        <v>2365</v>
      </c>
    </row>
    <row r="15" spans="2:17">
      <c r="B15" s="5">
        <v>10</v>
      </c>
      <c r="C15" s="6" t="s">
        <v>2086</v>
      </c>
      <c r="D15" s="5" t="s">
        <v>41</v>
      </c>
      <c r="E15" s="5" t="s">
        <v>42</v>
      </c>
      <c r="F15" s="5" t="s">
        <v>19</v>
      </c>
      <c r="G15" s="5">
        <v>-8.9911393260000008</v>
      </c>
      <c r="H15" s="5">
        <v>125.202864073</v>
      </c>
      <c r="I15" s="5">
        <v>-8.9903934900000007</v>
      </c>
      <c r="J15" s="5">
        <v>125.20289162</v>
      </c>
      <c r="K15" s="5" t="s">
        <v>6</v>
      </c>
      <c r="L15" s="9" t="s">
        <v>43</v>
      </c>
      <c r="M15" s="10">
        <v>8.25818752307E-2</v>
      </c>
      <c r="N15" s="11">
        <v>4.5</v>
      </c>
      <c r="O15" s="5" t="s">
        <v>42</v>
      </c>
      <c r="P15" s="22" t="s">
        <v>2364</v>
      </c>
      <c r="Q15" s="5"/>
    </row>
    <row r="16" spans="2:17">
      <c r="B16" s="5">
        <v>11</v>
      </c>
      <c r="C16" s="6" t="s">
        <v>2195</v>
      </c>
      <c r="D16" s="5" t="s">
        <v>41</v>
      </c>
      <c r="E16" s="5" t="s">
        <v>42</v>
      </c>
      <c r="F16" s="5" t="s">
        <v>19</v>
      </c>
      <c r="G16" s="5">
        <v>-8.9912059539999998</v>
      </c>
      <c r="H16" s="5">
        <v>125.202819322</v>
      </c>
      <c r="I16" s="5">
        <v>-8.9925387099999998</v>
      </c>
      <c r="J16" s="5">
        <v>125.20262873</v>
      </c>
      <c r="K16" s="5" t="s">
        <v>6</v>
      </c>
      <c r="L16" s="9" t="s">
        <v>43</v>
      </c>
      <c r="M16" s="10">
        <v>0.15667545929400001</v>
      </c>
      <c r="N16" s="11">
        <v>3.8</v>
      </c>
      <c r="O16" s="5" t="s">
        <v>42</v>
      </c>
      <c r="P16" s="22" t="s">
        <v>2364</v>
      </c>
      <c r="Q16" s="5"/>
    </row>
    <row r="17" spans="2:17">
      <c r="B17" s="5">
        <v>12</v>
      </c>
      <c r="C17" s="6" t="s">
        <v>2366</v>
      </c>
      <c r="D17" s="5" t="s">
        <v>41</v>
      </c>
      <c r="E17" s="5" t="s">
        <v>42</v>
      </c>
      <c r="F17" s="5" t="s">
        <v>19</v>
      </c>
      <c r="G17" s="5">
        <v>-8.9894636440000006</v>
      </c>
      <c r="H17" s="5">
        <v>125.208669438</v>
      </c>
      <c r="I17" s="5">
        <v>-8.9837380099999997</v>
      </c>
      <c r="J17" s="5">
        <v>125.211356346</v>
      </c>
      <c r="K17" s="5" t="s">
        <v>2367</v>
      </c>
      <c r="L17" s="9" t="s">
        <v>111</v>
      </c>
      <c r="M17" s="10">
        <v>0.72217129414600001</v>
      </c>
      <c r="N17" s="11">
        <v>5</v>
      </c>
      <c r="O17" s="5" t="s">
        <v>42</v>
      </c>
      <c r="P17" s="5" t="s">
        <v>42</v>
      </c>
      <c r="Q17" s="5"/>
    </row>
    <row r="18" spans="2:17">
      <c r="B18" s="5">
        <v>13</v>
      </c>
      <c r="C18" s="6" t="s">
        <v>2368</v>
      </c>
      <c r="D18" s="5" t="s">
        <v>41</v>
      </c>
      <c r="E18" s="5" t="s">
        <v>42</v>
      </c>
      <c r="F18" s="5" t="s">
        <v>19</v>
      </c>
      <c r="G18" s="5">
        <v>-8.9882528100000005</v>
      </c>
      <c r="H18" s="5">
        <v>125.208556313</v>
      </c>
      <c r="I18" s="5">
        <v>-8.9831543539999998</v>
      </c>
      <c r="J18" s="5">
        <v>125.19286665200001</v>
      </c>
      <c r="K18" s="5" t="s">
        <v>6</v>
      </c>
      <c r="L18" s="9" t="s">
        <v>2369</v>
      </c>
      <c r="M18" s="10">
        <v>2.2148396322399999</v>
      </c>
      <c r="N18" s="11">
        <v>7</v>
      </c>
      <c r="O18" s="5" t="s">
        <v>42</v>
      </c>
      <c r="P18" s="22" t="s">
        <v>2370</v>
      </c>
      <c r="Q18" s="5"/>
    </row>
    <row r="19" spans="2:17">
      <c r="B19" s="5">
        <v>14</v>
      </c>
      <c r="C19" s="6" t="s">
        <v>2371</v>
      </c>
      <c r="D19" s="5" t="s">
        <v>41</v>
      </c>
      <c r="E19" s="5" t="s">
        <v>42</v>
      </c>
      <c r="F19" s="5" t="s">
        <v>19</v>
      </c>
      <c r="G19" s="5">
        <v>-8.9893146450000003</v>
      </c>
      <c r="H19" s="5">
        <v>125.199042273</v>
      </c>
      <c r="I19" s="5">
        <v>-8.9911757429999906</v>
      </c>
      <c r="J19" s="5">
        <v>125.196443747</v>
      </c>
      <c r="K19" s="5" t="s">
        <v>6</v>
      </c>
      <c r="L19" s="9" t="s">
        <v>43</v>
      </c>
      <c r="M19" s="10">
        <v>0.46331631535000001</v>
      </c>
      <c r="N19" s="11">
        <v>5.3</v>
      </c>
      <c r="O19" s="5" t="s">
        <v>42</v>
      </c>
      <c r="P19" s="22" t="s">
        <v>2372</v>
      </c>
      <c r="Q19" s="5"/>
    </row>
    <row r="20" spans="2:17">
      <c r="B20" s="5">
        <v>15</v>
      </c>
      <c r="C20" s="6" t="s">
        <v>2373</v>
      </c>
      <c r="D20" s="5" t="s">
        <v>41</v>
      </c>
      <c r="E20" s="5" t="s">
        <v>42</v>
      </c>
      <c r="F20" s="5" t="s">
        <v>19</v>
      </c>
      <c r="G20" s="5">
        <v>-8.98764787</v>
      </c>
      <c r="H20" s="5">
        <v>125.199278601</v>
      </c>
      <c r="I20" s="5">
        <v>-8.9852631150000004</v>
      </c>
      <c r="J20" s="5">
        <v>125.19724023000001</v>
      </c>
      <c r="K20" s="5" t="s">
        <v>6</v>
      </c>
      <c r="L20" s="9" t="s">
        <v>43</v>
      </c>
      <c r="M20" s="10">
        <v>0.44571672025999998</v>
      </c>
      <c r="N20" s="11">
        <v>5</v>
      </c>
      <c r="O20" s="5" t="s">
        <v>42</v>
      </c>
      <c r="P20" s="22" t="s">
        <v>2374</v>
      </c>
      <c r="Q20" s="5"/>
    </row>
    <row r="21" spans="2:17">
      <c r="B21" s="5">
        <v>16</v>
      </c>
      <c r="C21" s="6" t="s">
        <v>2375</v>
      </c>
      <c r="D21" s="5" t="s">
        <v>41</v>
      </c>
      <c r="E21" s="5" t="s">
        <v>42</v>
      </c>
      <c r="F21" s="5" t="s">
        <v>19</v>
      </c>
      <c r="G21" s="5">
        <v>-8.9908641510000002</v>
      </c>
      <c r="H21" s="5">
        <v>125.19885337300001</v>
      </c>
      <c r="I21" s="5">
        <v>-8.9876973769999999</v>
      </c>
      <c r="J21" s="5">
        <v>125.199263948</v>
      </c>
      <c r="K21" s="5" t="s">
        <v>6</v>
      </c>
      <c r="L21" s="9" t="s">
        <v>43</v>
      </c>
      <c r="M21" s="10">
        <v>0.35330937500999998</v>
      </c>
      <c r="N21" s="11">
        <v>5.3</v>
      </c>
      <c r="O21" s="5" t="s">
        <v>42</v>
      </c>
      <c r="P21" s="22" t="s">
        <v>2370</v>
      </c>
      <c r="Q21" s="5"/>
    </row>
    <row r="22" spans="2:17">
      <c r="B22" s="5">
        <v>17</v>
      </c>
      <c r="C22" s="6" t="s">
        <v>2193</v>
      </c>
      <c r="D22" s="5" t="s">
        <v>41</v>
      </c>
      <c r="E22" s="5" t="s">
        <v>42</v>
      </c>
      <c r="F22" s="5" t="s">
        <v>19</v>
      </c>
      <c r="G22" s="5">
        <v>-8.9888643839999904</v>
      </c>
      <c r="H22" s="5">
        <v>125.213541897</v>
      </c>
      <c r="I22" s="5">
        <v>-8.9889794690000002</v>
      </c>
      <c r="J22" s="5">
        <v>125.21279769</v>
      </c>
      <c r="K22" s="5" t="s">
        <v>6</v>
      </c>
      <c r="L22" s="9" t="s">
        <v>43</v>
      </c>
      <c r="M22" s="10">
        <v>0.30629412896899999</v>
      </c>
      <c r="N22" s="11">
        <v>4.4000000000000004</v>
      </c>
      <c r="O22" s="5" t="s">
        <v>42</v>
      </c>
      <c r="P22" s="5" t="s">
        <v>42</v>
      </c>
      <c r="Q22" s="5"/>
    </row>
    <row r="23" spans="2:17">
      <c r="B23" s="5">
        <v>18</v>
      </c>
      <c r="C23" s="6" t="s">
        <v>2194</v>
      </c>
      <c r="D23" s="5" t="s">
        <v>41</v>
      </c>
      <c r="E23" s="5" t="s">
        <v>42</v>
      </c>
      <c r="F23" s="5" t="s">
        <v>19</v>
      </c>
      <c r="G23" s="5">
        <v>-8.9899048510000004</v>
      </c>
      <c r="H23" s="5">
        <v>125.213388829</v>
      </c>
      <c r="I23" s="5">
        <v>-8.9889121579999998</v>
      </c>
      <c r="J23" s="5">
        <v>125.213269868</v>
      </c>
      <c r="K23" s="5" t="s">
        <v>6</v>
      </c>
      <c r="L23" s="9" t="s">
        <v>43</v>
      </c>
      <c r="M23" s="10">
        <v>0.110690320308</v>
      </c>
      <c r="N23" s="11">
        <v>3.2</v>
      </c>
      <c r="O23" s="5" t="s">
        <v>42</v>
      </c>
      <c r="P23" s="5" t="s">
        <v>42</v>
      </c>
      <c r="Q23" s="5"/>
    </row>
    <row r="24" spans="2:17">
      <c r="B24" s="5">
        <v>19</v>
      </c>
      <c r="C24" s="6" t="s">
        <v>2376</v>
      </c>
      <c r="D24" s="5" t="s">
        <v>41</v>
      </c>
      <c r="E24" s="5" t="s">
        <v>42</v>
      </c>
      <c r="F24" s="5" t="s">
        <v>19</v>
      </c>
      <c r="G24" s="5">
        <v>-8.9887746229999905</v>
      </c>
      <c r="H24" s="5">
        <v>125.214487074</v>
      </c>
      <c r="I24" s="5">
        <v>-8.9886340580000006</v>
      </c>
      <c r="J24" s="5">
        <v>125.217669679</v>
      </c>
      <c r="K24" s="5" t="s">
        <v>6</v>
      </c>
      <c r="L24" s="9" t="s">
        <v>42</v>
      </c>
      <c r="M24" s="10">
        <v>0.37161813815799999</v>
      </c>
      <c r="N24" s="11">
        <v>6.3</v>
      </c>
      <c r="O24" s="5" t="s">
        <v>42</v>
      </c>
      <c r="P24" s="22" t="s">
        <v>2370</v>
      </c>
      <c r="Q24" s="5"/>
    </row>
    <row r="25" spans="2:17">
      <c r="B25" s="5">
        <v>20</v>
      </c>
      <c r="C25" s="6" t="s">
        <v>2377</v>
      </c>
      <c r="D25" s="5" t="s">
        <v>41</v>
      </c>
      <c r="E25" s="5" t="s">
        <v>42</v>
      </c>
      <c r="F25" s="5" t="s">
        <v>19</v>
      </c>
      <c r="G25" s="5">
        <v>-8.9885500880000002</v>
      </c>
      <c r="H25" s="5">
        <v>125.215418838999</v>
      </c>
      <c r="I25" s="5">
        <v>-8.9863215709999995</v>
      </c>
      <c r="J25" s="5">
        <v>125.214911219</v>
      </c>
      <c r="K25" s="5" t="s">
        <v>2378</v>
      </c>
      <c r="L25" s="9" t="s">
        <v>43</v>
      </c>
      <c r="M25" s="10">
        <v>0.30940346336000002</v>
      </c>
      <c r="N25" s="11">
        <v>4.4000000000000004</v>
      </c>
      <c r="O25" s="5" t="s">
        <v>42</v>
      </c>
      <c r="P25" s="23" t="s">
        <v>2364</v>
      </c>
      <c r="Q25" s="5"/>
    </row>
    <row r="26" spans="2:17">
      <c r="B26" s="5">
        <v>21</v>
      </c>
      <c r="C26" s="6" t="s">
        <v>2379</v>
      </c>
      <c r="D26" s="5" t="s">
        <v>41</v>
      </c>
      <c r="E26" s="5" t="s">
        <v>42</v>
      </c>
      <c r="F26" s="5" t="s">
        <v>19</v>
      </c>
      <c r="G26" s="5">
        <v>-8.9880493619999999</v>
      </c>
      <c r="H26" s="5">
        <v>125.215228327999</v>
      </c>
      <c r="I26" s="5">
        <v>-8.9877554380000007</v>
      </c>
      <c r="J26" s="5">
        <v>125.217201755</v>
      </c>
      <c r="K26" s="5" t="s">
        <v>6</v>
      </c>
      <c r="L26" s="9" t="s">
        <v>43</v>
      </c>
      <c r="M26" s="10">
        <v>0.21987004130099999</v>
      </c>
      <c r="N26" s="11">
        <v>4.4000000000000004</v>
      </c>
      <c r="O26" s="5" t="s">
        <v>42</v>
      </c>
      <c r="P26" s="23" t="s">
        <v>2364</v>
      </c>
      <c r="Q26" s="5"/>
    </row>
    <row r="27" spans="2:17">
      <c r="B27" s="5">
        <v>22</v>
      </c>
      <c r="C27" s="6" t="s">
        <v>2112</v>
      </c>
      <c r="D27" s="5" t="s">
        <v>41</v>
      </c>
      <c r="E27" s="5" t="s">
        <v>42</v>
      </c>
      <c r="F27" s="5" t="s">
        <v>19</v>
      </c>
      <c r="G27" s="5">
        <v>-8.9866283950000003</v>
      </c>
      <c r="H27" s="5">
        <v>125.214655725</v>
      </c>
      <c r="I27" s="5">
        <v>-8.98841921</v>
      </c>
      <c r="J27" s="5">
        <v>125.216410491999</v>
      </c>
      <c r="K27" s="5" t="s">
        <v>6</v>
      </c>
      <c r="L27" s="9" t="s">
        <v>42</v>
      </c>
      <c r="M27" s="10">
        <v>0.291036251606</v>
      </c>
      <c r="N27" s="11">
        <v>4.4000000000000004</v>
      </c>
      <c r="O27" s="5" t="s">
        <v>42</v>
      </c>
      <c r="P27" s="22" t="s">
        <v>2364</v>
      </c>
      <c r="Q27" s="5"/>
    </row>
    <row r="28" spans="2:17">
      <c r="B28" s="5">
        <v>23</v>
      </c>
      <c r="C28" s="6" t="s">
        <v>2380</v>
      </c>
      <c r="D28" s="5" t="s">
        <v>41</v>
      </c>
      <c r="E28" s="5" t="s">
        <v>42</v>
      </c>
      <c r="F28" s="5" t="s">
        <v>19</v>
      </c>
      <c r="G28" s="5">
        <v>-8.983726785</v>
      </c>
      <c r="H28" s="5">
        <v>125.21139100000001</v>
      </c>
      <c r="I28" s="5">
        <v>-8.9784087390000007</v>
      </c>
      <c r="J28" s="5">
        <v>125.203776961</v>
      </c>
      <c r="K28" s="5" t="s">
        <v>6</v>
      </c>
      <c r="L28" s="9" t="s">
        <v>42</v>
      </c>
      <c r="M28" s="10">
        <v>1.02679890277</v>
      </c>
      <c r="N28" s="11">
        <v>7</v>
      </c>
      <c r="O28" s="5" t="s">
        <v>42</v>
      </c>
      <c r="P28" s="5" t="s">
        <v>42</v>
      </c>
      <c r="Q28" s="5"/>
    </row>
    <row r="29" spans="2:17">
      <c r="B29" s="5">
        <v>24</v>
      </c>
      <c r="C29" s="6" t="s">
        <v>2381</v>
      </c>
      <c r="D29" s="5" t="s">
        <v>41</v>
      </c>
      <c r="E29" s="5" t="s">
        <v>42</v>
      </c>
      <c r="F29" s="5" t="s">
        <v>19</v>
      </c>
      <c r="G29" s="5">
        <v>-8.9837042510000007</v>
      </c>
      <c r="H29" s="5">
        <v>125.21137586</v>
      </c>
      <c r="I29" s="5">
        <v>-8.9779928790000003</v>
      </c>
      <c r="J29" s="5">
        <v>125.218520652</v>
      </c>
      <c r="K29" s="5" t="s">
        <v>2367</v>
      </c>
      <c r="L29" s="9" t="s">
        <v>111</v>
      </c>
      <c r="M29" s="10">
        <v>1.1486365838099999</v>
      </c>
      <c r="N29" s="11">
        <v>5</v>
      </c>
      <c r="O29" s="5" t="s">
        <v>42</v>
      </c>
      <c r="P29" s="5" t="s">
        <v>42</v>
      </c>
      <c r="Q29" s="5"/>
    </row>
    <row r="30" spans="2:17">
      <c r="B30" s="5">
        <v>25</v>
      </c>
      <c r="C30" s="6" t="s">
        <v>2113</v>
      </c>
      <c r="D30" s="5" t="s">
        <v>41</v>
      </c>
      <c r="E30" s="5" t="s">
        <v>42</v>
      </c>
      <c r="F30" s="5" t="s">
        <v>19</v>
      </c>
      <c r="G30" s="5">
        <v>-8.9837279839999997</v>
      </c>
      <c r="H30" s="5">
        <v>125.211391654</v>
      </c>
      <c r="I30" s="5">
        <v>-8.9877556559999903</v>
      </c>
      <c r="J30" s="5">
        <v>125.217201135</v>
      </c>
      <c r="K30" s="5" t="s">
        <v>6</v>
      </c>
      <c r="L30" s="9" t="s">
        <v>43</v>
      </c>
      <c r="M30" s="10">
        <v>0.80050224486900001</v>
      </c>
      <c r="N30" s="11">
        <v>6.2</v>
      </c>
      <c r="O30" s="5" t="s">
        <v>42</v>
      </c>
      <c r="P30" s="22" t="s">
        <v>2382</v>
      </c>
      <c r="Q30" s="5"/>
    </row>
    <row r="31" spans="2:17">
      <c r="B31" s="5">
        <v>26</v>
      </c>
      <c r="C31" s="6" t="s">
        <v>2383</v>
      </c>
      <c r="D31" s="5" t="s">
        <v>41</v>
      </c>
      <c r="E31" s="5" t="s">
        <v>42</v>
      </c>
      <c r="F31" s="5" t="s">
        <v>19</v>
      </c>
      <c r="G31" s="5">
        <v>-8.9835954630000003</v>
      </c>
      <c r="H31" s="5">
        <v>125.211130569999</v>
      </c>
      <c r="I31" s="5">
        <v>-8.9843115979999997</v>
      </c>
      <c r="J31" s="5">
        <v>125.210686079</v>
      </c>
      <c r="K31" s="5" t="s">
        <v>6</v>
      </c>
      <c r="L31" s="9" t="s">
        <v>43</v>
      </c>
      <c r="M31" s="10">
        <v>9.3131181681600006E-2</v>
      </c>
      <c r="N31" s="11">
        <v>4.2</v>
      </c>
      <c r="O31" s="5" t="s">
        <v>42</v>
      </c>
      <c r="P31" s="5" t="s">
        <v>42</v>
      </c>
      <c r="Q31" s="5"/>
    </row>
    <row r="32" spans="2:17">
      <c r="B32" s="5">
        <v>27</v>
      </c>
      <c r="C32" s="7" t="s">
        <v>2384</v>
      </c>
      <c r="D32" s="5" t="s">
        <v>41</v>
      </c>
      <c r="E32" s="5" t="s">
        <v>42</v>
      </c>
      <c r="F32" s="5" t="s">
        <v>19</v>
      </c>
      <c r="G32" s="5">
        <v>-8.9834204450000001</v>
      </c>
      <c r="H32" s="5">
        <v>125.210846416</v>
      </c>
      <c r="I32" s="5">
        <v>-8.9841594310000001</v>
      </c>
      <c r="J32" s="5">
        <v>125.210396214</v>
      </c>
      <c r="K32" s="5" t="s">
        <v>6</v>
      </c>
      <c r="L32" s="9" t="s">
        <v>43</v>
      </c>
      <c r="M32" s="12">
        <v>9.5635951146900003E-2</v>
      </c>
      <c r="N32" s="11">
        <v>4.2</v>
      </c>
      <c r="O32" s="5" t="s">
        <v>42</v>
      </c>
      <c r="P32" s="5" t="s">
        <v>42</v>
      </c>
      <c r="Q32" s="5"/>
    </row>
    <row r="33" spans="2:17">
      <c r="B33" s="5">
        <v>28</v>
      </c>
      <c r="C33" s="7" t="s">
        <v>2385</v>
      </c>
      <c r="D33" s="5" t="s">
        <v>41</v>
      </c>
      <c r="E33" s="5" t="s">
        <v>42</v>
      </c>
      <c r="F33" s="5" t="s">
        <v>19</v>
      </c>
      <c r="G33" s="5">
        <v>-8.9832299150000008</v>
      </c>
      <c r="H33" s="5">
        <v>125.21059437</v>
      </c>
      <c r="I33" s="5">
        <v>-8.9839894979999997</v>
      </c>
      <c r="J33" s="5">
        <v>125.210132141</v>
      </c>
      <c r="K33" s="5" t="s">
        <v>6</v>
      </c>
      <c r="L33" s="9" t="s">
        <v>43</v>
      </c>
      <c r="M33" s="12">
        <v>9.8228812226399995E-2</v>
      </c>
      <c r="N33" s="11">
        <v>4.2</v>
      </c>
      <c r="O33" s="5" t="s">
        <v>42</v>
      </c>
      <c r="P33" s="5" t="s">
        <v>42</v>
      </c>
      <c r="Q33" s="5"/>
    </row>
    <row r="34" spans="2:17">
      <c r="B34" s="5">
        <v>29</v>
      </c>
      <c r="C34" s="7" t="s">
        <v>2386</v>
      </c>
      <c r="D34" s="5" t="s">
        <v>41</v>
      </c>
      <c r="E34" s="5" t="s">
        <v>42</v>
      </c>
      <c r="F34" s="5" t="s">
        <v>19</v>
      </c>
      <c r="G34" s="5">
        <v>-8.9830181469999903</v>
      </c>
      <c r="H34" s="5">
        <v>125.21033622500001</v>
      </c>
      <c r="I34" s="5">
        <v>-8.9837894729999999</v>
      </c>
      <c r="J34" s="5">
        <v>125.209847805</v>
      </c>
      <c r="K34" s="5" t="s">
        <v>6</v>
      </c>
      <c r="L34" s="9" t="s">
        <v>43</v>
      </c>
      <c r="M34" s="12">
        <v>0.10085750115</v>
      </c>
      <c r="N34" s="11">
        <v>4.2</v>
      </c>
      <c r="O34" s="5" t="s">
        <v>42</v>
      </c>
      <c r="P34" s="5" t="s">
        <v>42</v>
      </c>
      <c r="Q34" s="5"/>
    </row>
    <row r="35" spans="2:17">
      <c r="B35" s="5">
        <v>30</v>
      </c>
      <c r="C35" s="7" t="s">
        <v>2028</v>
      </c>
      <c r="D35" s="5" t="s">
        <v>41</v>
      </c>
      <c r="E35" s="5" t="s">
        <v>42</v>
      </c>
      <c r="F35" s="5" t="s">
        <v>19</v>
      </c>
      <c r="G35" s="5">
        <v>-8.9827559939999997</v>
      </c>
      <c r="H35" s="5">
        <v>125.210072118</v>
      </c>
      <c r="I35" s="5">
        <v>-8.9835989759999997</v>
      </c>
      <c r="J35" s="5">
        <v>125.209545525</v>
      </c>
      <c r="K35" s="5" t="s">
        <v>6</v>
      </c>
      <c r="L35" s="9" t="s">
        <v>43</v>
      </c>
      <c r="M35" s="12">
        <v>0.109931247742</v>
      </c>
      <c r="N35" s="11">
        <v>4.2</v>
      </c>
      <c r="O35" s="5" t="s">
        <v>42</v>
      </c>
      <c r="P35" s="5" t="s">
        <v>42</v>
      </c>
      <c r="Q35" s="5"/>
    </row>
    <row r="36" spans="2:17">
      <c r="B36" s="5">
        <v>31</v>
      </c>
      <c r="C36" s="7" t="s">
        <v>2191</v>
      </c>
      <c r="D36" s="5" t="s">
        <v>41</v>
      </c>
      <c r="E36" s="5" t="s">
        <v>42</v>
      </c>
      <c r="F36" s="5" t="s">
        <v>19</v>
      </c>
      <c r="G36" s="5">
        <v>-8.9824966310000001</v>
      </c>
      <c r="H36" s="5">
        <v>125.20979826200001</v>
      </c>
      <c r="I36" s="5">
        <v>-8.9834140510000005</v>
      </c>
      <c r="J36" s="5">
        <v>125.209231695</v>
      </c>
      <c r="K36" s="5" t="s">
        <v>6</v>
      </c>
      <c r="L36" s="9" t="s">
        <v>43</v>
      </c>
      <c r="M36" s="12">
        <v>0.119139102833</v>
      </c>
      <c r="N36" s="11">
        <v>4.2</v>
      </c>
      <c r="O36" s="5" t="s">
        <v>42</v>
      </c>
      <c r="P36" s="5" t="s">
        <v>42</v>
      </c>
      <c r="Q36" s="5"/>
    </row>
    <row r="37" spans="2:17">
      <c r="B37" s="5">
        <v>32</v>
      </c>
      <c r="C37" s="7" t="s">
        <v>2031</v>
      </c>
      <c r="D37" s="5" t="s">
        <v>41</v>
      </c>
      <c r="E37" s="5" t="s">
        <v>42</v>
      </c>
      <c r="F37" s="5" t="s">
        <v>19</v>
      </c>
      <c r="G37" s="5">
        <v>-8.982303001</v>
      </c>
      <c r="H37" s="5">
        <v>125.20955669</v>
      </c>
      <c r="I37" s="5">
        <v>-8.9832472009999904</v>
      </c>
      <c r="J37" s="5">
        <v>125.208979738</v>
      </c>
      <c r="K37" s="5" t="s">
        <v>6</v>
      </c>
      <c r="L37" s="9" t="s">
        <v>43</v>
      </c>
      <c r="M37" s="12">
        <v>0.122360040485</v>
      </c>
      <c r="N37" s="11">
        <v>4.2</v>
      </c>
      <c r="O37" s="5" t="s">
        <v>42</v>
      </c>
      <c r="P37" s="5" t="s">
        <v>42</v>
      </c>
      <c r="Q37" s="5"/>
    </row>
    <row r="38" spans="2:17">
      <c r="B38" s="5">
        <v>33</v>
      </c>
      <c r="C38" s="7" t="s">
        <v>2387</v>
      </c>
      <c r="D38" s="5" t="s">
        <v>41</v>
      </c>
      <c r="E38" s="5" t="s">
        <v>42</v>
      </c>
      <c r="F38" s="5" t="s">
        <v>19</v>
      </c>
      <c r="G38" s="5">
        <v>-8.9821174300000006</v>
      </c>
      <c r="H38" s="5">
        <v>125.209282712999</v>
      </c>
      <c r="I38" s="5">
        <v>-8.9843405040000004</v>
      </c>
      <c r="J38" s="5">
        <v>125.210675325</v>
      </c>
      <c r="K38" s="5" t="s">
        <v>6</v>
      </c>
      <c r="L38" s="9" t="s">
        <v>43</v>
      </c>
      <c r="M38" s="12">
        <v>0.384321175741</v>
      </c>
      <c r="N38" s="11">
        <v>4.5</v>
      </c>
      <c r="O38" s="5" t="s">
        <v>42</v>
      </c>
      <c r="P38" s="5" t="s">
        <v>42</v>
      </c>
      <c r="Q38" s="5"/>
    </row>
    <row r="39" spans="2:17">
      <c r="B39" s="5">
        <v>34</v>
      </c>
      <c r="C39" s="7" t="s">
        <v>2388</v>
      </c>
      <c r="D39" s="5" t="s">
        <v>41</v>
      </c>
      <c r="E39" s="5" t="s">
        <v>42</v>
      </c>
      <c r="F39" s="5" t="s">
        <v>19</v>
      </c>
      <c r="G39" s="5">
        <v>-8.9781962019999995</v>
      </c>
      <c r="H39" s="5">
        <v>125.220237614</v>
      </c>
      <c r="I39" s="5">
        <v>-8.9725503389999997</v>
      </c>
      <c r="J39" s="5">
        <v>125.214754451</v>
      </c>
      <c r="K39" s="5" t="s">
        <v>110</v>
      </c>
      <c r="L39" s="9" t="s">
        <v>43</v>
      </c>
      <c r="M39" s="12">
        <v>1.1910400833200001</v>
      </c>
      <c r="N39" s="11">
        <v>5.4</v>
      </c>
      <c r="O39" s="5" t="s">
        <v>42</v>
      </c>
      <c r="P39" s="5" t="s">
        <v>42</v>
      </c>
      <c r="Q39" s="5"/>
    </row>
    <row r="40" spans="2:17">
      <c r="B40" s="5">
        <v>35</v>
      </c>
      <c r="C40" s="21" t="s">
        <v>2389</v>
      </c>
      <c r="D40" s="5" t="s">
        <v>41</v>
      </c>
      <c r="E40" s="5" t="s">
        <v>42</v>
      </c>
      <c r="F40" s="5" t="s">
        <v>19</v>
      </c>
      <c r="G40" s="5">
        <v>-8.9865854069999997</v>
      </c>
      <c r="H40" s="5">
        <v>125.199368038</v>
      </c>
      <c r="I40" s="5">
        <v>-8.9732661680000003</v>
      </c>
      <c r="J40" s="5">
        <v>125.219190153</v>
      </c>
      <c r="K40" s="5" t="s">
        <v>6</v>
      </c>
      <c r="L40" s="9" t="s">
        <v>2369</v>
      </c>
      <c r="M40" s="10">
        <v>3.4318531211800001</v>
      </c>
      <c r="N40" s="11">
        <v>5.7</v>
      </c>
      <c r="O40" s="5" t="s">
        <v>42</v>
      </c>
      <c r="P40" s="22" t="s">
        <v>2364</v>
      </c>
      <c r="Q40" s="5"/>
    </row>
    <row r="41" spans="2:17">
      <c r="B41" s="5">
        <v>36</v>
      </c>
      <c r="C41" s="7" t="s">
        <v>2390</v>
      </c>
      <c r="D41" s="5" t="s">
        <v>41</v>
      </c>
      <c r="E41" s="5" t="s">
        <v>42</v>
      </c>
      <c r="F41" s="5" t="s">
        <v>19</v>
      </c>
      <c r="G41" s="5">
        <v>-8.9671260490000009</v>
      </c>
      <c r="H41" s="5">
        <v>125.20907479500001</v>
      </c>
      <c r="I41" s="5">
        <v>-8.9653648369999903</v>
      </c>
      <c r="J41" s="5">
        <v>125.21032051</v>
      </c>
      <c r="K41" s="5" t="s">
        <v>6</v>
      </c>
      <c r="L41" s="9" t="s">
        <v>43</v>
      </c>
      <c r="M41" s="12">
        <v>0.249462695569</v>
      </c>
      <c r="N41" s="11">
        <v>3.8</v>
      </c>
      <c r="O41" s="5" t="s">
        <v>42</v>
      </c>
      <c r="P41" s="5" t="s">
        <v>42</v>
      </c>
      <c r="Q41" s="5"/>
    </row>
    <row r="42" spans="2:17">
      <c r="B42" s="5">
        <v>37</v>
      </c>
      <c r="C42" s="7" t="s">
        <v>2391</v>
      </c>
      <c r="D42" s="5" t="s">
        <v>41</v>
      </c>
      <c r="E42" s="5" t="s">
        <v>42</v>
      </c>
      <c r="F42" s="5" t="s">
        <v>19</v>
      </c>
      <c r="G42" s="5">
        <v>-8.9691276119999905</v>
      </c>
      <c r="H42" s="5">
        <v>125.210294374</v>
      </c>
      <c r="I42" s="5">
        <v>-8.9671296290000004</v>
      </c>
      <c r="J42" s="5">
        <v>125.209057504</v>
      </c>
      <c r="K42" s="5" t="s">
        <v>6</v>
      </c>
      <c r="L42" s="9" t="s">
        <v>43</v>
      </c>
      <c r="M42" s="12">
        <v>0.30263005058800002</v>
      </c>
      <c r="N42" s="11">
        <v>4</v>
      </c>
      <c r="O42" s="5" t="s">
        <v>42</v>
      </c>
      <c r="P42" s="5" t="s">
        <v>42</v>
      </c>
      <c r="Q42" s="5"/>
    </row>
    <row r="43" spans="2:17">
      <c r="B43" s="5">
        <v>38</v>
      </c>
      <c r="C43" s="7" t="s">
        <v>2124</v>
      </c>
      <c r="D43" s="5" t="s">
        <v>41</v>
      </c>
      <c r="E43" s="5" t="s">
        <v>42</v>
      </c>
      <c r="F43" s="5" t="s">
        <v>19</v>
      </c>
      <c r="G43" s="5">
        <v>-8.9676714949999905</v>
      </c>
      <c r="H43" s="5">
        <v>125.20969232500001</v>
      </c>
      <c r="I43" s="5">
        <v>-8.9671421870000003</v>
      </c>
      <c r="J43" s="5">
        <v>125.211405497</v>
      </c>
      <c r="K43" s="5" t="s">
        <v>6</v>
      </c>
      <c r="L43" s="9" t="s">
        <v>43</v>
      </c>
      <c r="M43" s="12">
        <v>0.203023438472</v>
      </c>
      <c r="N43" s="11">
        <v>3.8</v>
      </c>
      <c r="O43" s="5" t="s">
        <v>42</v>
      </c>
      <c r="P43" s="5" t="s">
        <v>42</v>
      </c>
      <c r="Q43" s="5"/>
    </row>
    <row r="44" spans="2:17">
      <c r="B44" s="5">
        <v>39</v>
      </c>
      <c r="C44" s="7" t="s">
        <v>2392</v>
      </c>
      <c r="D44" s="5" t="s">
        <v>41</v>
      </c>
      <c r="E44" s="5" t="s">
        <v>42</v>
      </c>
      <c r="F44" s="5" t="s">
        <v>19</v>
      </c>
      <c r="G44" s="5">
        <v>-8.9716651729999999</v>
      </c>
      <c r="H44" s="5">
        <v>125.215646244</v>
      </c>
      <c r="I44" s="5">
        <v>-8.9720517359999903</v>
      </c>
      <c r="J44" s="5">
        <v>125.216515779999</v>
      </c>
      <c r="K44" s="5" t="s">
        <v>6</v>
      </c>
      <c r="L44" s="9" t="s">
        <v>43</v>
      </c>
      <c r="M44" s="12">
        <v>0.10478961886</v>
      </c>
      <c r="N44" s="11">
        <v>4</v>
      </c>
      <c r="O44" s="5" t="s">
        <v>42</v>
      </c>
      <c r="P44" s="5" t="s">
        <v>42</v>
      </c>
      <c r="Q44" s="5"/>
    </row>
    <row r="45" spans="2:17">
      <c r="B45" s="5">
        <v>40</v>
      </c>
      <c r="C45" s="7" t="s">
        <v>2393</v>
      </c>
      <c r="D45" s="5" t="s">
        <v>41</v>
      </c>
      <c r="E45" s="5" t="s">
        <v>42</v>
      </c>
      <c r="F45" s="5" t="s">
        <v>19</v>
      </c>
      <c r="G45" s="5">
        <v>-8.9717749839999996</v>
      </c>
      <c r="H45" s="5">
        <v>125.216600328</v>
      </c>
      <c r="I45" s="5">
        <v>-8.9714128740000003</v>
      </c>
      <c r="J45" s="5">
        <v>125.215773613</v>
      </c>
      <c r="K45" s="5" t="s">
        <v>6</v>
      </c>
      <c r="L45" s="9" t="s">
        <v>43</v>
      </c>
      <c r="M45" s="12">
        <v>9.9412978776100003E-2</v>
      </c>
      <c r="N45" s="11">
        <v>4</v>
      </c>
      <c r="O45" s="5" t="s">
        <v>42</v>
      </c>
      <c r="P45" s="5" t="s">
        <v>42</v>
      </c>
      <c r="Q45" s="5"/>
    </row>
    <row r="46" spans="2:17">
      <c r="B46" s="5">
        <v>41</v>
      </c>
      <c r="C46" s="7" t="s">
        <v>2394</v>
      </c>
      <c r="D46" s="5" t="s">
        <v>41</v>
      </c>
      <c r="E46" s="5" t="s">
        <v>42</v>
      </c>
      <c r="F46" s="5" t="s">
        <v>19</v>
      </c>
      <c r="G46" s="5">
        <v>-8.9715223510000008</v>
      </c>
      <c r="H46" s="5">
        <v>125.21667968200001</v>
      </c>
      <c r="I46" s="5">
        <v>-8.9711607119999996</v>
      </c>
      <c r="J46" s="5">
        <v>125.215866159</v>
      </c>
      <c r="K46" s="5" t="s">
        <v>6</v>
      </c>
      <c r="L46" s="9" t="s">
        <v>43</v>
      </c>
      <c r="M46" s="12">
        <v>9.8080277663200002E-2</v>
      </c>
      <c r="N46" s="11">
        <v>4</v>
      </c>
      <c r="O46" s="5" t="s">
        <v>42</v>
      </c>
      <c r="P46" s="5" t="s">
        <v>42</v>
      </c>
      <c r="Q46" s="5"/>
    </row>
    <row r="47" spans="2:17">
      <c r="B47" s="5">
        <v>42</v>
      </c>
      <c r="C47" s="7" t="s">
        <v>2395</v>
      </c>
      <c r="D47" s="5" t="s">
        <v>41</v>
      </c>
      <c r="E47" s="5" t="s">
        <v>42</v>
      </c>
      <c r="F47" s="5" t="s">
        <v>19</v>
      </c>
      <c r="G47" s="5">
        <v>-8.9711591790000007</v>
      </c>
      <c r="H47" s="5">
        <v>125.215864154</v>
      </c>
      <c r="I47" s="5">
        <v>-8.9706020090000003</v>
      </c>
      <c r="J47" s="5">
        <v>125.216056612</v>
      </c>
      <c r="K47" s="5" t="s">
        <v>6</v>
      </c>
      <c r="L47" s="9" t="s">
        <v>43</v>
      </c>
      <c r="M47" s="12">
        <v>6.5419591354499998E-2</v>
      </c>
      <c r="N47" s="11">
        <v>4</v>
      </c>
      <c r="O47" s="5" t="s">
        <v>42</v>
      </c>
      <c r="P47" s="5" t="s">
        <v>42</v>
      </c>
      <c r="Q47" s="5"/>
    </row>
    <row r="48" spans="2:17">
      <c r="B48" s="5">
        <v>43</v>
      </c>
      <c r="C48" s="7" t="s">
        <v>78</v>
      </c>
      <c r="D48" s="5" t="s">
        <v>41</v>
      </c>
      <c r="E48" s="5" t="s">
        <v>42</v>
      </c>
      <c r="F48" s="5" t="s">
        <v>19</v>
      </c>
      <c r="G48" s="5">
        <v>-8.972172788</v>
      </c>
      <c r="H48" s="5">
        <v>125.216491594999</v>
      </c>
      <c r="I48" s="5">
        <v>-8.9715203120000009</v>
      </c>
      <c r="J48" s="5">
        <v>125.216686186</v>
      </c>
      <c r="K48" s="5" t="s">
        <v>6</v>
      </c>
      <c r="L48" s="9" t="s">
        <v>43</v>
      </c>
      <c r="M48" s="12">
        <v>7.5389182155200005E-2</v>
      </c>
      <c r="N48" s="11">
        <v>4</v>
      </c>
      <c r="O48" s="5" t="s">
        <v>42</v>
      </c>
      <c r="P48" s="5" t="s">
        <v>42</v>
      </c>
      <c r="Q48" s="5"/>
    </row>
    <row r="49" spans="2:17">
      <c r="B49" s="5">
        <v>44</v>
      </c>
      <c r="C49" s="7" t="s">
        <v>79</v>
      </c>
      <c r="D49" s="5" t="s">
        <v>41</v>
      </c>
      <c r="E49" s="5" t="s">
        <v>42</v>
      </c>
      <c r="F49" s="5" t="s">
        <v>19</v>
      </c>
      <c r="G49" s="5">
        <v>-8.9717541349999905</v>
      </c>
      <c r="H49" s="5">
        <v>125.215585211</v>
      </c>
      <c r="I49" s="5">
        <v>-8.9711670429999995</v>
      </c>
      <c r="J49" s="5">
        <v>125.215861789</v>
      </c>
      <c r="K49" s="5" t="s">
        <v>6</v>
      </c>
      <c r="L49" s="9" t="s">
        <v>43</v>
      </c>
      <c r="M49" s="12">
        <v>7.1732846513499995E-2</v>
      </c>
      <c r="N49" s="11">
        <v>4</v>
      </c>
      <c r="O49" s="5" t="s">
        <v>42</v>
      </c>
      <c r="P49" s="5" t="s">
        <v>42</v>
      </c>
      <c r="Q49" s="5"/>
    </row>
    <row r="50" spans="2:17">
      <c r="B50" s="5">
        <v>45</v>
      </c>
      <c r="C50" s="21" t="s">
        <v>2396</v>
      </c>
      <c r="D50" s="5" t="s">
        <v>41</v>
      </c>
      <c r="E50" s="5" t="s">
        <v>42</v>
      </c>
      <c r="F50" s="5" t="s">
        <v>19</v>
      </c>
      <c r="G50" s="5">
        <v>-8.9611351189999997</v>
      </c>
      <c r="H50" s="5">
        <v>125.214118478</v>
      </c>
      <c r="I50" s="5">
        <v>-8.9609431720000003</v>
      </c>
      <c r="J50" s="5">
        <v>125.215029263999</v>
      </c>
      <c r="K50" s="5" t="s">
        <v>6</v>
      </c>
      <c r="L50" s="9" t="s">
        <v>43</v>
      </c>
      <c r="M50" s="10">
        <v>0.10243975255399999</v>
      </c>
      <c r="N50" s="11">
        <v>5.2</v>
      </c>
      <c r="O50" s="5" t="s">
        <v>42</v>
      </c>
      <c r="P50" s="5" t="s">
        <v>42</v>
      </c>
      <c r="Q50" s="5"/>
    </row>
    <row r="51" spans="2:17">
      <c r="B51" s="5">
        <v>46</v>
      </c>
      <c r="C51" s="21" t="s">
        <v>2397</v>
      </c>
      <c r="D51" s="5" t="s">
        <v>41</v>
      </c>
      <c r="E51" s="5" t="s">
        <v>42</v>
      </c>
      <c r="F51" s="5" t="s">
        <v>19</v>
      </c>
      <c r="G51" s="5">
        <v>-8.9699380049999995</v>
      </c>
      <c r="H51" s="5">
        <v>125.21822604</v>
      </c>
      <c r="I51" s="5">
        <v>-8.9568301780000006</v>
      </c>
      <c r="J51" s="5">
        <v>125.21290043400001</v>
      </c>
      <c r="K51" s="5" t="s">
        <v>6</v>
      </c>
      <c r="L51" s="9" t="s">
        <v>43</v>
      </c>
      <c r="M51" s="10">
        <v>1.61406166609</v>
      </c>
      <c r="N51" s="11">
        <v>4.2</v>
      </c>
      <c r="O51" s="5" t="s">
        <v>42</v>
      </c>
      <c r="P51" s="23" t="s">
        <v>2364</v>
      </c>
      <c r="Q51" s="5"/>
    </row>
    <row r="52" spans="2:17">
      <c r="B52" s="5">
        <v>47</v>
      </c>
      <c r="C52" s="7" t="s">
        <v>85</v>
      </c>
      <c r="D52" s="5" t="s">
        <v>41</v>
      </c>
      <c r="E52" s="5" t="s">
        <v>42</v>
      </c>
      <c r="F52" s="5" t="s">
        <v>19</v>
      </c>
      <c r="G52" s="5">
        <v>-8.9784192530000002</v>
      </c>
      <c r="H52" s="5">
        <v>125.220355533</v>
      </c>
      <c r="I52" s="5">
        <v>-8.973166333</v>
      </c>
      <c r="J52" s="5">
        <v>125.231642923</v>
      </c>
      <c r="K52" s="5" t="s">
        <v>6</v>
      </c>
      <c r="L52" s="9" t="s">
        <v>42</v>
      </c>
      <c r="M52" s="12">
        <v>2.4928956340199999</v>
      </c>
      <c r="N52" s="11">
        <v>6.8</v>
      </c>
      <c r="O52" s="5" t="s">
        <v>42</v>
      </c>
      <c r="P52" s="5" t="s">
        <v>42</v>
      </c>
      <c r="Q52" s="5"/>
    </row>
    <row r="53" spans="2:17">
      <c r="B53" s="5">
        <v>48</v>
      </c>
      <c r="C53" s="7" t="s">
        <v>2398</v>
      </c>
      <c r="D53" s="5" t="s">
        <v>41</v>
      </c>
      <c r="E53" s="5" t="s">
        <v>42</v>
      </c>
      <c r="F53" s="5" t="s">
        <v>19</v>
      </c>
      <c r="G53" s="5">
        <v>-8.9879998990000001</v>
      </c>
      <c r="H53" s="5">
        <v>125.221473886</v>
      </c>
      <c r="I53" s="5">
        <v>-8.9894905729999905</v>
      </c>
      <c r="J53" s="5">
        <v>125.215906532999</v>
      </c>
      <c r="K53" s="5" t="s">
        <v>2378</v>
      </c>
      <c r="L53" s="9" t="s">
        <v>2358</v>
      </c>
      <c r="M53" s="12">
        <v>0.65830838868499997</v>
      </c>
      <c r="N53" s="11">
        <v>6.1</v>
      </c>
      <c r="O53" s="5" t="s">
        <v>42</v>
      </c>
      <c r="P53" s="22" t="s">
        <v>2370</v>
      </c>
      <c r="Q53" s="5"/>
    </row>
    <row r="54" spans="2:17">
      <c r="B54" s="5">
        <v>49</v>
      </c>
      <c r="C54" s="21" t="s">
        <v>2126</v>
      </c>
      <c r="D54" s="5" t="s">
        <v>41</v>
      </c>
      <c r="E54" s="5" t="s">
        <v>42</v>
      </c>
      <c r="F54" s="5" t="s">
        <v>19</v>
      </c>
      <c r="G54" s="5">
        <v>-8.9905501240000003</v>
      </c>
      <c r="H54" s="5">
        <v>125.220484246</v>
      </c>
      <c r="I54" s="5">
        <v>-8.9877855619999902</v>
      </c>
      <c r="J54" s="5">
        <v>125.220720106</v>
      </c>
      <c r="K54" s="5" t="s">
        <v>2399</v>
      </c>
      <c r="L54" s="9" t="s">
        <v>2358</v>
      </c>
      <c r="M54" s="10">
        <v>0.37754490823199999</v>
      </c>
      <c r="N54" s="11">
        <v>5.3</v>
      </c>
      <c r="O54" s="5" t="s">
        <v>42</v>
      </c>
      <c r="P54" s="22" t="s">
        <v>2370</v>
      </c>
      <c r="Q54" s="5"/>
    </row>
    <row r="55" spans="2:17">
      <c r="B55" s="5">
        <v>50</v>
      </c>
      <c r="C55" s="21" t="s">
        <v>2192</v>
      </c>
      <c r="D55" s="5" t="s">
        <v>41</v>
      </c>
      <c r="E55" s="5" t="s">
        <v>42</v>
      </c>
      <c r="F55" s="5" t="s">
        <v>19</v>
      </c>
      <c r="G55" s="5">
        <v>-8.9882540590000009</v>
      </c>
      <c r="H55" s="5">
        <v>125.220529355</v>
      </c>
      <c r="I55" s="5">
        <v>-8.9885419399999904</v>
      </c>
      <c r="J55" s="5">
        <v>125.221305806999</v>
      </c>
      <c r="K55" s="5" t="s">
        <v>6</v>
      </c>
      <c r="L55" s="9" t="s">
        <v>43</v>
      </c>
      <c r="M55" s="10">
        <v>9.1159443597699993E-2</v>
      </c>
      <c r="N55" s="11">
        <v>5.3</v>
      </c>
      <c r="O55" s="5" t="s">
        <v>42</v>
      </c>
      <c r="P55" s="22" t="s">
        <v>2364</v>
      </c>
      <c r="Q55" s="5"/>
    </row>
    <row r="56" spans="2:17">
      <c r="B56" s="5">
        <v>51</v>
      </c>
      <c r="C56" s="21" t="s">
        <v>2132</v>
      </c>
      <c r="D56" s="5" t="s">
        <v>41</v>
      </c>
      <c r="E56" s="5" t="s">
        <v>42</v>
      </c>
      <c r="F56" s="5" t="s">
        <v>19</v>
      </c>
      <c r="G56" s="5">
        <v>-8.9895650239999902</v>
      </c>
      <c r="H56" s="5">
        <v>125.219974659</v>
      </c>
      <c r="I56" s="5">
        <v>-8.9898090820000007</v>
      </c>
      <c r="J56" s="5">
        <v>125.220761977</v>
      </c>
      <c r="K56" s="5" t="s">
        <v>6</v>
      </c>
      <c r="L56" s="9" t="s">
        <v>43</v>
      </c>
      <c r="M56" s="10">
        <v>9.0754259188099998E-2</v>
      </c>
      <c r="N56" s="11">
        <v>5.3</v>
      </c>
      <c r="O56" s="5" t="s">
        <v>42</v>
      </c>
      <c r="P56" s="22" t="s">
        <v>2364</v>
      </c>
      <c r="Q56" s="5"/>
    </row>
    <row r="57" spans="2:17">
      <c r="B57" s="5">
        <v>52</v>
      </c>
      <c r="C57" s="21" t="s">
        <v>2400</v>
      </c>
      <c r="D57" s="5" t="s">
        <v>41</v>
      </c>
      <c r="E57" s="5" t="s">
        <v>42</v>
      </c>
      <c r="F57" s="5" t="s">
        <v>19</v>
      </c>
      <c r="G57" s="5">
        <v>-8.9909278500000003</v>
      </c>
      <c r="H57" s="5">
        <v>125.221783989</v>
      </c>
      <c r="I57" s="5">
        <v>-8.9908576730000007</v>
      </c>
      <c r="J57" s="5">
        <v>125.22037188900001</v>
      </c>
      <c r="K57" s="5" t="s">
        <v>6</v>
      </c>
      <c r="L57" s="9" t="s">
        <v>43</v>
      </c>
      <c r="M57" s="10">
        <v>0.15563591511200001</v>
      </c>
      <c r="N57" s="11">
        <v>3.5</v>
      </c>
      <c r="O57" s="5" t="s">
        <v>42</v>
      </c>
      <c r="P57" s="22" t="s">
        <v>2364</v>
      </c>
      <c r="Q57" s="5"/>
    </row>
    <row r="58" spans="2:17">
      <c r="B58" s="5">
        <v>53</v>
      </c>
      <c r="C58" s="21" t="s">
        <v>2038</v>
      </c>
      <c r="D58" s="5" t="s">
        <v>41</v>
      </c>
      <c r="E58" s="5" t="s">
        <v>42</v>
      </c>
      <c r="F58" s="5" t="s">
        <v>19</v>
      </c>
      <c r="G58" s="5">
        <v>-8.98977732</v>
      </c>
      <c r="H58" s="5">
        <v>125.22081045100001</v>
      </c>
      <c r="I58" s="5">
        <v>-8.9898383190000004</v>
      </c>
      <c r="J58" s="5">
        <v>125.22221023100001</v>
      </c>
      <c r="K58" s="5" t="s">
        <v>6</v>
      </c>
      <c r="L58" s="9" t="s">
        <v>43</v>
      </c>
      <c r="M58" s="10">
        <v>0.15439270523199999</v>
      </c>
      <c r="N58" s="11">
        <v>4.5</v>
      </c>
      <c r="O58" s="5" t="s">
        <v>42</v>
      </c>
      <c r="P58" s="22" t="s">
        <v>2364</v>
      </c>
      <c r="Q58" s="5"/>
    </row>
    <row r="59" spans="2:17">
      <c r="B59" s="5">
        <v>54</v>
      </c>
      <c r="C59" s="21" t="s">
        <v>2401</v>
      </c>
      <c r="D59" s="5" t="s">
        <v>41</v>
      </c>
      <c r="E59" s="5" t="s">
        <v>42</v>
      </c>
      <c r="F59" s="5" t="s">
        <v>19</v>
      </c>
      <c r="G59" s="5">
        <v>-8.9892171639999905</v>
      </c>
      <c r="H59" s="5">
        <v>125.22487179700001</v>
      </c>
      <c r="I59" s="5">
        <v>-8.9911638909999905</v>
      </c>
      <c r="J59" s="5">
        <v>125.227917680999</v>
      </c>
      <c r="K59" s="5" t="s">
        <v>6</v>
      </c>
      <c r="L59" s="9" t="s">
        <v>43</v>
      </c>
      <c r="M59" s="10">
        <v>0.53303174957499999</v>
      </c>
      <c r="N59" s="11">
        <v>4.5</v>
      </c>
      <c r="O59" s="5" t="s">
        <v>42</v>
      </c>
      <c r="P59" s="22" t="s">
        <v>2364</v>
      </c>
      <c r="Q59" s="5"/>
    </row>
    <row r="60" spans="2:17">
      <c r="B60" s="5">
        <v>55</v>
      </c>
      <c r="C60" s="21" t="s">
        <v>2402</v>
      </c>
      <c r="D60" s="5" t="s">
        <v>41</v>
      </c>
      <c r="E60" s="5" t="s">
        <v>42</v>
      </c>
      <c r="F60" s="5" t="s">
        <v>19</v>
      </c>
      <c r="G60" s="5">
        <v>-8.9919877029999995</v>
      </c>
      <c r="H60" s="5">
        <v>125.223192149</v>
      </c>
      <c r="I60" s="5">
        <v>-8.9892556520000007</v>
      </c>
      <c r="J60" s="5">
        <v>125.224825112</v>
      </c>
      <c r="K60" s="5" t="s">
        <v>6</v>
      </c>
      <c r="L60" s="9" t="s">
        <v>43</v>
      </c>
      <c r="M60" s="10">
        <v>0.35884058710900002</v>
      </c>
      <c r="N60" s="11">
        <v>4.7</v>
      </c>
      <c r="O60" s="5" t="s">
        <v>42</v>
      </c>
      <c r="P60" s="22" t="s">
        <v>2364</v>
      </c>
      <c r="Q60" s="5"/>
    </row>
    <row r="61" spans="2:17">
      <c r="B61" s="5">
        <v>56</v>
      </c>
      <c r="C61" s="21" t="s">
        <v>2037</v>
      </c>
      <c r="D61" s="5" t="s">
        <v>41</v>
      </c>
      <c r="E61" s="5" t="s">
        <v>42</v>
      </c>
      <c r="F61" s="5" t="s">
        <v>19</v>
      </c>
      <c r="G61" s="5">
        <v>-8.9919678300000001</v>
      </c>
      <c r="H61" s="5">
        <v>125.221410484</v>
      </c>
      <c r="I61" s="5">
        <v>-8.9892234519999903</v>
      </c>
      <c r="J61" s="5">
        <v>125.224845449</v>
      </c>
      <c r="K61" s="5" t="s">
        <v>6</v>
      </c>
      <c r="L61" s="9" t="s">
        <v>43</v>
      </c>
      <c r="M61" s="10">
        <v>0.63108543050699994</v>
      </c>
      <c r="N61" s="11">
        <v>4.5</v>
      </c>
      <c r="O61" s="5" t="s">
        <v>42</v>
      </c>
      <c r="P61" s="22" t="s">
        <v>2364</v>
      </c>
      <c r="Q61" s="5"/>
    </row>
    <row r="62" spans="2:17">
      <c r="B62" s="5">
        <v>57</v>
      </c>
      <c r="C62" s="7" t="s">
        <v>2039</v>
      </c>
      <c r="D62" s="5" t="s">
        <v>41</v>
      </c>
      <c r="E62" s="5" t="s">
        <v>42</v>
      </c>
      <c r="F62" s="5" t="s">
        <v>19</v>
      </c>
      <c r="G62" s="5">
        <v>-8.9937112129999903</v>
      </c>
      <c r="H62" s="5">
        <v>125.22510863700001</v>
      </c>
      <c r="I62" s="5">
        <v>-8.9933196520000003</v>
      </c>
      <c r="J62" s="5">
        <v>125.226245863</v>
      </c>
      <c r="K62" s="5" t="s">
        <v>6</v>
      </c>
      <c r="L62" s="9" t="s">
        <v>43</v>
      </c>
      <c r="M62" s="12">
        <v>0.13384378344799999</v>
      </c>
      <c r="N62" s="11">
        <v>4.5</v>
      </c>
      <c r="O62" s="5" t="s">
        <v>42</v>
      </c>
      <c r="P62" s="5" t="s">
        <v>42</v>
      </c>
      <c r="Q62" s="5"/>
    </row>
    <row r="63" spans="2:17">
      <c r="B63" s="5">
        <v>58</v>
      </c>
      <c r="C63" s="7" t="s">
        <v>2403</v>
      </c>
      <c r="D63" s="5" t="s">
        <v>41</v>
      </c>
      <c r="E63" s="5" t="s">
        <v>42</v>
      </c>
      <c r="F63" s="5" t="s">
        <v>19</v>
      </c>
      <c r="G63" s="5">
        <v>-8.9924126700000002</v>
      </c>
      <c r="H63" s="5">
        <v>125.224900633999</v>
      </c>
      <c r="I63" s="5">
        <v>-8.9975628039999904</v>
      </c>
      <c r="J63" s="5">
        <v>125.22345149</v>
      </c>
      <c r="K63" s="5" t="s">
        <v>2378</v>
      </c>
      <c r="L63" s="9" t="s">
        <v>2358</v>
      </c>
      <c r="M63" s="12">
        <v>1.0592414831400001</v>
      </c>
      <c r="N63" s="11">
        <v>6</v>
      </c>
      <c r="O63" s="5" t="s">
        <v>42</v>
      </c>
      <c r="P63" s="22" t="s">
        <v>2364</v>
      </c>
      <c r="Q63" s="5"/>
    </row>
    <row r="64" spans="2:17">
      <c r="B64" s="5">
        <v>59</v>
      </c>
      <c r="C64" s="21" t="s">
        <v>2404</v>
      </c>
      <c r="D64" s="5" t="s">
        <v>41</v>
      </c>
      <c r="E64" s="5" t="s">
        <v>42</v>
      </c>
      <c r="F64" s="5" t="s">
        <v>19</v>
      </c>
      <c r="G64" s="5">
        <v>-8.9952775379999999</v>
      </c>
      <c r="H64" s="5">
        <v>125.224090145999</v>
      </c>
      <c r="I64" s="5">
        <v>-8.9919774320000005</v>
      </c>
      <c r="J64" s="5">
        <v>125.219850859</v>
      </c>
      <c r="K64" s="5" t="s">
        <v>2405</v>
      </c>
      <c r="L64" s="9" t="s">
        <v>43</v>
      </c>
      <c r="M64" s="10">
        <v>1.66353600661</v>
      </c>
      <c r="N64" s="11">
        <v>5.2</v>
      </c>
      <c r="O64" s="5" t="s">
        <v>42</v>
      </c>
      <c r="P64" s="23" t="s">
        <v>2364</v>
      </c>
      <c r="Q64" s="5"/>
    </row>
    <row r="65" spans="2:17">
      <c r="B65" s="5">
        <v>60</v>
      </c>
      <c r="C65" s="7" t="s">
        <v>2406</v>
      </c>
      <c r="D65" s="5" t="s">
        <v>41</v>
      </c>
      <c r="E65" s="5" t="s">
        <v>42</v>
      </c>
      <c r="F65" s="5" t="s">
        <v>19</v>
      </c>
      <c r="G65" s="5">
        <v>-8.9942084050000002</v>
      </c>
      <c r="H65" s="5">
        <v>125.224436962</v>
      </c>
      <c r="I65" s="5">
        <v>-8.9948812579999995</v>
      </c>
      <c r="J65" s="5">
        <v>125.226135034</v>
      </c>
      <c r="K65" s="5" t="s">
        <v>2405</v>
      </c>
      <c r="L65" s="9" t="s">
        <v>43</v>
      </c>
      <c r="M65" s="12">
        <v>0.210092029726</v>
      </c>
      <c r="N65" s="11">
        <v>4.2</v>
      </c>
      <c r="O65" s="5" t="s">
        <v>42</v>
      </c>
      <c r="P65" s="5" t="s">
        <v>42</v>
      </c>
      <c r="Q65" s="5"/>
    </row>
    <row r="66" spans="2:17">
      <c r="B66" s="5">
        <v>61</v>
      </c>
      <c r="C66" s="7" t="s">
        <v>2040</v>
      </c>
      <c r="D66" s="5" t="s">
        <v>41</v>
      </c>
      <c r="E66" s="5" t="s">
        <v>42</v>
      </c>
      <c r="F66" s="5" t="s">
        <v>19</v>
      </c>
      <c r="G66" s="5">
        <v>-8.9940888710000007</v>
      </c>
      <c r="H66" s="5">
        <v>125.22462324200001</v>
      </c>
      <c r="I66" s="5">
        <v>-8.9919914999999904</v>
      </c>
      <c r="J66" s="5">
        <v>125.221404728</v>
      </c>
      <c r="K66" s="5" t="s">
        <v>2407</v>
      </c>
      <c r="L66" s="9" t="s">
        <v>43</v>
      </c>
      <c r="M66" s="12">
        <v>0.465904587471</v>
      </c>
      <c r="N66" s="11">
        <v>4</v>
      </c>
      <c r="O66" s="5" t="s">
        <v>42</v>
      </c>
      <c r="P66" s="5" t="s">
        <v>42</v>
      </c>
      <c r="Q66" s="5"/>
    </row>
    <row r="67" spans="2:17">
      <c r="B67" s="5">
        <v>62</v>
      </c>
      <c r="C67" s="7" t="s">
        <v>2408</v>
      </c>
      <c r="D67" s="5" t="s">
        <v>41</v>
      </c>
      <c r="E67" s="5" t="s">
        <v>42</v>
      </c>
      <c r="F67" s="5" t="s">
        <v>19</v>
      </c>
      <c r="G67" s="5">
        <v>-8.9948944780000009</v>
      </c>
      <c r="H67" s="5">
        <v>125.218546295</v>
      </c>
      <c r="I67" s="5">
        <v>-8.9924073890000003</v>
      </c>
      <c r="J67" s="5">
        <v>125.219730746</v>
      </c>
      <c r="K67" s="5" t="s">
        <v>6</v>
      </c>
      <c r="L67" s="9" t="s">
        <v>43</v>
      </c>
      <c r="M67" s="12">
        <v>0.54196970524900001</v>
      </c>
      <c r="N67" s="11">
        <v>3.5</v>
      </c>
      <c r="O67" s="5" t="s">
        <v>42</v>
      </c>
      <c r="P67" s="22" t="s">
        <v>2364</v>
      </c>
      <c r="Q67" s="5"/>
    </row>
    <row r="68" spans="2:17">
      <c r="B68" s="5">
        <v>63</v>
      </c>
      <c r="C68" s="21" t="s">
        <v>2409</v>
      </c>
      <c r="D68" s="5" t="s">
        <v>41</v>
      </c>
      <c r="E68" s="5" t="s">
        <v>42</v>
      </c>
      <c r="F68" s="5" t="s">
        <v>19</v>
      </c>
      <c r="G68" s="5">
        <v>-8.9897642120000008</v>
      </c>
      <c r="H68" s="5">
        <v>125.206476425999</v>
      </c>
      <c r="I68" s="5">
        <v>-8.9886396200000007</v>
      </c>
      <c r="J68" s="5">
        <v>125.199135423</v>
      </c>
      <c r="K68" s="5" t="s">
        <v>6</v>
      </c>
      <c r="L68" s="9" t="s">
        <v>43</v>
      </c>
      <c r="M68" s="10">
        <v>0.89269409277900003</v>
      </c>
      <c r="N68" s="11">
        <v>3.8</v>
      </c>
      <c r="O68" s="5" t="s">
        <v>42</v>
      </c>
      <c r="P68" s="22" t="s">
        <v>2364</v>
      </c>
      <c r="Q68" s="5"/>
    </row>
    <row r="69" spans="2:17">
      <c r="B69" s="5">
        <v>64</v>
      </c>
      <c r="C69" s="7" t="s">
        <v>2410</v>
      </c>
      <c r="D69" s="5" t="s">
        <v>41</v>
      </c>
      <c r="E69" s="5" t="s">
        <v>42</v>
      </c>
      <c r="F69" s="5" t="s">
        <v>19</v>
      </c>
      <c r="G69" s="5">
        <v>-8.9901340249999997</v>
      </c>
      <c r="H69" s="5">
        <v>125.204189216</v>
      </c>
      <c r="I69" s="5">
        <v>-8.9888309950000007</v>
      </c>
      <c r="J69" s="5">
        <v>125.204202846</v>
      </c>
      <c r="K69" s="5" t="s">
        <v>6</v>
      </c>
      <c r="L69" s="9" t="s">
        <v>43</v>
      </c>
      <c r="M69" s="12">
        <v>0.144261155881</v>
      </c>
      <c r="N69" s="11">
        <v>3.5</v>
      </c>
      <c r="O69" s="5" t="s">
        <v>42</v>
      </c>
      <c r="P69" s="5" t="s">
        <v>42</v>
      </c>
      <c r="Q69" s="5"/>
    </row>
    <row r="70" spans="2:17" ht="15" customHeight="1">
      <c r="B70" s="5">
        <v>65</v>
      </c>
      <c r="C70" s="21" t="s">
        <v>2411</v>
      </c>
      <c r="D70" s="5" t="s">
        <v>41</v>
      </c>
      <c r="E70" s="5" t="s">
        <v>42</v>
      </c>
      <c r="F70" s="5" t="s">
        <v>19</v>
      </c>
      <c r="G70" s="5">
        <v>-8.9659523579999902</v>
      </c>
      <c r="H70" s="5">
        <v>125.217249278</v>
      </c>
      <c r="I70" s="5">
        <v>-8.9510148479999998</v>
      </c>
      <c r="J70" s="5">
        <v>125.215432965999</v>
      </c>
      <c r="K70" s="5" t="s">
        <v>6</v>
      </c>
      <c r="L70" s="9" t="s">
        <v>43</v>
      </c>
      <c r="M70" s="10">
        <v>1.76279337755</v>
      </c>
      <c r="N70" s="11">
        <v>4.2</v>
      </c>
      <c r="O70" s="5" t="s">
        <v>42</v>
      </c>
      <c r="P70" s="23" t="s">
        <v>2412</v>
      </c>
      <c r="Q70" s="5"/>
    </row>
    <row r="71" spans="2:17">
      <c r="B71" s="5">
        <v>66</v>
      </c>
      <c r="C71" s="21" t="s">
        <v>2413</v>
      </c>
      <c r="D71" s="5" t="s">
        <v>41</v>
      </c>
      <c r="E71" s="5" t="s">
        <v>42</v>
      </c>
      <c r="F71" s="5" t="s">
        <v>19</v>
      </c>
      <c r="G71" s="5">
        <v>-8.9810596070000006</v>
      </c>
      <c r="H71" s="5">
        <v>125.220871434</v>
      </c>
      <c r="I71" s="5">
        <v>-8.9799119619999903</v>
      </c>
      <c r="J71" s="5">
        <v>125.218412220999</v>
      </c>
      <c r="K71" s="5" t="s">
        <v>6</v>
      </c>
      <c r="L71" s="9" t="s">
        <v>43</v>
      </c>
      <c r="M71" s="10">
        <v>0.29948654752999998</v>
      </c>
      <c r="N71" s="11">
        <v>4</v>
      </c>
      <c r="O71" s="5" t="s">
        <v>42</v>
      </c>
      <c r="P71" s="23" t="s">
        <v>2364</v>
      </c>
      <c r="Q71" s="5"/>
    </row>
    <row r="72" spans="2:17">
      <c r="B72" s="5">
        <v>67</v>
      </c>
      <c r="C72" s="21" t="s">
        <v>2414</v>
      </c>
      <c r="D72" s="5" t="s">
        <v>41</v>
      </c>
      <c r="E72" s="5" t="s">
        <v>42</v>
      </c>
      <c r="F72" s="5" t="s">
        <v>19</v>
      </c>
      <c r="G72" s="5">
        <v>-8.9822033799999996</v>
      </c>
      <c r="H72" s="5">
        <v>125.221139894</v>
      </c>
      <c r="I72" s="5">
        <v>-8.9801492920000001</v>
      </c>
      <c r="J72" s="5">
        <v>125.21812163</v>
      </c>
      <c r="K72" s="5" t="s">
        <v>6</v>
      </c>
      <c r="L72" s="9" t="s">
        <v>43</v>
      </c>
      <c r="M72" s="10">
        <v>0.43775110575499998</v>
      </c>
      <c r="N72" s="11">
        <v>4</v>
      </c>
      <c r="O72" s="5" t="s">
        <v>42</v>
      </c>
      <c r="P72" s="23" t="s">
        <v>2364</v>
      </c>
      <c r="Q72" s="5"/>
    </row>
    <row r="73" spans="2:17">
      <c r="B73" s="5">
        <v>68</v>
      </c>
      <c r="C73" s="21" t="s">
        <v>90</v>
      </c>
      <c r="D73" s="5" t="s">
        <v>41</v>
      </c>
      <c r="E73" s="5" t="s">
        <v>42</v>
      </c>
      <c r="F73" s="5" t="s">
        <v>19</v>
      </c>
      <c r="G73" s="5">
        <v>-8.9966464469999998</v>
      </c>
      <c r="H73" s="5">
        <v>125.224864673</v>
      </c>
      <c r="I73" s="5">
        <v>-8.9996588440000007</v>
      </c>
      <c r="J73" s="5">
        <v>125.225032445</v>
      </c>
      <c r="K73" s="5" t="s">
        <v>6</v>
      </c>
      <c r="L73" s="9" t="s">
        <v>43</v>
      </c>
      <c r="M73" s="10">
        <v>0.41246354930899998</v>
      </c>
      <c r="N73" s="11">
        <v>4</v>
      </c>
      <c r="O73" s="5" t="s">
        <v>42</v>
      </c>
      <c r="P73" s="23" t="s">
        <v>2364</v>
      </c>
      <c r="Q73" s="5"/>
    </row>
    <row r="74" spans="2:17">
      <c r="B74" s="5">
        <v>69</v>
      </c>
      <c r="C74" s="21" t="s">
        <v>92</v>
      </c>
      <c r="D74" s="5" t="s">
        <v>41</v>
      </c>
      <c r="E74" s="5" t="s">
        <v>42</v>
      </c>
      <c r="F74" s="5" t="s">
        <v>19</v>
      </c>
      <c r="G74" s="5">
        <v>-8.9937527750000008</v>
      </c>
      <c r="H74" s="5">
        <v>125.217980731</v>
      </c>
      <c r="I74" s="5">
        <v>-8.9937494309999995</v>
      </c>
      <c r="J74" s="5">
        <v>125.217075225</v>
      </c>
      <c r="K74" s="5" t="s">
        <v>6</v>
      </c>
      <c r="L74" s="9" t="s">
        <v>43</v>
      </c>
      <c r="M74" s="10">
        <v>9.9841429556899994E-2</v>
      </c>
      <c r="N74" s="11">
        <v>4</v>
      </c>
      <c r="O74" s="5" t="s">
        <v>42</v>
      </c>
      <c r="P74" s="23" t="s">
        <v>2364</v>
      </c>
      <c r="Q74" s="5"/>
    </row>
    <row r="75" spans="2:17">
      <c r="B75" s="5">
        <v>70</v>
      </c>
      <c r="C75" s="21" t="s">
        <v>2415</v>
      </c>
      <c r="D75" s="5" t="s">
        <v>41</v>
      </c>
      <c r="E75" s="5" t="s">
        <v>42</v>
      </c>
      <c r="F75" s="5" t="s">
        <v>19</v>
      </c>
      <c r="G75" s="5">
        <v>-8.9892851520000008</v>
      </c>
      <c r="H75" s="5">
        <v>125.223393497</v>
      </c>
      <c r="I75" s="5">
        <v>-8.9847601289999997</v>
      </c>
      <c r="J75" s="5">
        <v>125.22379423</v>
      </c>
      <c r="K75" s="5" t="s">
        <v>6</v>
      </c>
      <c r="L75" s="9" t="s">
        <v>43</v>
      </c>
      <c r="M75" s="10">
        <v>0.75971112131600005</v>
      </c>
      <c r="N75" s="11">
        <v>4</v>
      </c>
      <c r="O75" s="5" t="s">
        <v>42</v>
      </c>
      <c r="P75" s="23" t="s">
        <v>2364</v>
      </c>
      <c r="Q75" s="5"/>
    </row>
    <row r="76" spans="2:17">
      <c r="B76" s="5">
        <v>71</v>
      </c>
      <c r="C76" s="21" t="s">
        <v>94</v>
      </c>
      <c r="D76" s="5" t="s">
        <v>41</v>
      </c>
      <c r="E76" s="5" t="s">
        <v>42</v>
      </c>
      <c r="F76" s="5" t="s">
        <v>19</v>
      </c>
      <c r="G76" s="5">
        <v>-8.9875227679999998</v>
      </c>
      <c r="H76" s="5">
        <v>125.214896837</v>
      </c>
      <c r="I76" s="5">
        <v>-8.9871026000000001</v>
      </c>
      <c r="J76" s="5">
        <v>125.215223034</v>
      </c>
      <c r="K76" s="5" t="s">
        <v>6</v>
      </c>
      <c r="L76" s="9" t="s">
        <v>43</v>
      </c>
      <c r="M76" s="10">
        <v>5.8784375782500002E-2</v>
      </c>
      <c r="N76" s="11">
        <v>4</v>
      </c>
      <c r="O76" s="5" t="s">
        <v>42</v>
      </c>
      <c r="P76" s="23" t="s">
        <v>2364</v>
      </c>
      <c r="Q76" s="5"/>
    </row>
    <row r="77" spans="2:17">
      <c r="B77" s="5">
        <v>72</v>
      </c>
      <c r="C77" s="21" t="s">
        <v>95</v>
      </c>
      <c r="D77" s="5" t="s">
        <v>41</v>
      </c>
      <c r="E77" s="5" t="s">
        <v>42</v>
      </c>
      <c r="F77" s="5" t="s">
        <v>19</v>
      </c>
      <c r="G77" s="5">
        <v>-8.986985958</v>
      </c>
      <c r="H77" s="5">
        <v>125.214358852999</v>
      </c>
      <c r="I77" s="5">
        <v>-8.9854067509999904</v>
      </c>
      <c r="J77" s="5">
        <v>125.210309980999</v>
      </c>
      <c r="K77" s="5" t="s">
        <v>6</v>
      </c>
      <c r="L77" s="9" t="s">
        <v>43</v>
      </c>
      <c r="M77" s="10">
        <v>0.55726368494099998</v>
      </c>
      <c r="N77" s="11">
        <v>4</v>
      </c>
      <c r="O77" s="5" t="s">
        <v>42</v>
      </c>
      <c r="P77" s="23" t="s">
        <v>2364</v>
      </c>
      <c r="Q77" s="5"/>
    </row>
    <row r="78" spans="2:17">
      <c r="B78" s="5">
        <v>73</v>
      </c>
      <c r="C78" s="21" t="s">
        <v>97</v>
      </c>
      <c r="D78" s="5" t="s">
        <v>41</v>
      </c>
      <c r="E78" s="5" t="s">
        <v>42</v>
      </c>
      <c r="F78" s="5" t="s">
        <v>19</v>
      </c>
      <c r="G78" s="5">
        <v>-8.9891473840000007</v>
      </c>
      <c r="H78" s="5">
        <v>125.215179687</v>
      </c>
      <c r="I78" s="5">
        <v>-8.9932080810000006</v>
      </c>
      <c r="J78" s="5">
        <v>125.209566056</v>
      </c>
      <c r="K78" s="5" t="s">
        <v>6</v>
      </c>
      <c r="L78" s="9" t="s">
        <v>43</v>
      </c>
      <c r="M78" s="10">
        <v>0.81230949467400004</v>
      </c>
      <c r="N78" s="11">
        <v>4</v>
      </c>
      <c r="O78" s="5" t="s">
        <v>42</v>
      </c>
      <c r="P78" s="23" t="s">
        <v>2364</v>
      </c>
      <c r="Q78" s="5"/>
    </row>
    <row r="79" spans="2:17">
      <c r="B79" s="5">
        <v>74</v>
      </c>
      <c r="C79" s="21" t="s">
        <v>98</v>
      </c>
      <c r="D79" s="5" t="s">
        <v>41</v>
      </c>
      <c r="E79" s="5" t="s">
        <v>42</v>
      </c>
      <c r="F79" s="5" t="s">
        <v>19</v>
      </c>
      <c r="G79" s="5">
        <v>-8.9918931000000004</v>
      </c>
      <c r="H79" s="5">
        <v>125.198783338</v>
      </c>
      <c r="I79" s="5">
        <v>-8.9923256019999904</v>
      </c>
      <c r="J79" s="5">
        <v>125.196338535</v>
      </c>
      <c r="K79" s="5" t="s">
        <v>6</v>
      </c>
      <c r="L79" s="9" t="s">
        <v>43</v>
      </c>
      <c r="M79" s="10">
        <v>0.27499911586600001</v>
      </c>
      <c r="N79" s="11">
        <v>4</v>
      </c>
      <c r="O79" s="5" t="s">
        <v>42</v>
      </c>
      <c r="P79" s="23" t="s">
        <v>2364</v>
      </c>
      <c r="Q79" s="5"/>
    </row>
    <row r="80" spans="2:17">
      <c r="B80" s="5">
        <v>75</v>
      </c>
      <c r="C80" s="21" t="s">
        <v>99</v>
      </c>
      <c r="D80" s="5" t="s">
        <v>41</v>
      </c>
      <c r="E80" s="5" t="s">
        <v>42</v>
      </c>
      <c r="F80" s="5" t="s">
        <v>19</v>
      </c>
      <c r="G80" s="5">
        <v>-8.985390207</v>
      </c>
      <c r="H80" s="5">
        <v>125.21031914700001</v>
      </c>
      <c r="I80" s="5">
        <v>-8.9878501239999995</v>
      </c>
      <c r="J80" s="5">
        <v>125.204330052</v>
      </c>
      <c r="K80" s="5" t="s">
        <v>6</v>
      </c>
      <c r="L80" s="9" t="s">
        <v>43</v>
      </c>
      <c r="M80" s="10">
        <v>1.1361799070900001</v>
      </c>
      <c r="N80" s="11">
        <v>4</v>
      </c>
      <c r="O80" s="5" t="s">
        <v>42</v>
      </c>
      <c r="P80" s="23" t="s">
        <v>2364</v>
      </c>
      <c r="Q80" s="5"/>
    </row>
    <row r="81" spans="2:17">
      <c r="B81" s="5">
        <v>76</v>
      </c>
      <c r="C81" s="21" t="s">
        <v>100</v>
      </c>
      <c r="D81" s="5" t="s">
        <v>41</v>
      </c>
      <c r="E81" s="5" t="s">
        <v>42</v>
      </c>
      <c r="F81" s="5" t="s">
        <v>19</v>
      </c>
      <c r="G81" s="5">
        <v>-8.9757282049999905</v>
      </c>
      <c r="H81" s="5">
        <v>125.141509994</v>
      </c>
      <c r="I81" s="5">
        <v>-8.9902732180000005</v>
      </c>
      <c r="J81" s="5">
        <v>125.13959357</v>
      </c>
      <c r="K81" s="5" t="s">
        <v>6</v>
      </c>
      <c r="L81" s="9" t="s">
        <v>43</v>
      </c>
      <c r="M81" s="10">
        <v>1.86963709112</v>
      </c>
      <c r="N81" s="11">
        <v>4.2</v>
      </c>
      <c r="O81" s="5" t="s">
        <v>42</v>
      </c>
      <c r="P81" s="23" t="s">
        <v>2364</v>
      </c>
      <c r="Q81" s="5"/>
    </row>
    <row r="82" spans="2:17">
      <c r="B82" s="5">
        <v>77</v>
      </c>
      <c r="C82" s="21" t="s">
        <v>102</v>
      </c>
      <c r="D82" s="5" t="s">
        <v>41</v>
      </c>
      <c r="E82" s="5" t="s">
        <v>42</v>
      </c>
      <c r="F82" s="5" t="s">
        <v>19</v>
      </c>
      <c r="G82" s="5">
        <v>-8.9879186919999903</v>
      </c>
      <c r="H82" s="5">
        <v>125.166340738</v>
      </c>
      <c r="I82" s="5">
        <v>-9.0147193429999906</v>
      </c>
      <c r="J82" s="5">
        <v>125.181090333</v>
      </c>
      <c r="K82" s="5" t="s">
        <v>6</v>
      </c>
      <c r="L82" s="9" t="s">
        <v>43</v>
      </c>
      <c r="M82" s="10">
        <v>3.4755016050499998</v>
      </c>
      <c r="N82" s="11">
        <v>4.7</v>
      </c>
      <c r="O82" s="5" t="s">
        <v>42</v>
      </c>
      <c r="P82" s="23" t="s">
        <v>2364</v>
      </c>
      <c r="Q82" s="5"/>
    </row>
    <row r="83" spans="2:17">
      <c r="B83" s="5">
        <v>78</v>
      </c>
      <c r="C83" s="21" t="s">
        <v>103</v>
      </c>
      <c r="D83" s="5" t="s">
        <v>41</v>
      </c>
      <c r="E83" s="5" t="s">
        <v>42</v>
      </c>
      <c r="F83" s="5" t="s">
        <v>19</v>
      </c>
      <c r="G83" s="5">
        <v>-8.9925050770000006</v>
      </c>
      <c r="H83" s="5">
        <v>125.190967685</v>
      </c>
      <c r="I83" s="5">
        <v>-8.9943085190000005</v>
      </c>
      <c r="J83" s="5">
        <v>125.191108908999</v>
      </c>
      <c r="K83" s="5" t="s">
        <v>6</v>
      </c>
      <c r="L83" s="9" t="s">
        <v>43</v>
      </c>
      <c r="M83" s="10">
        <v>0.200233263355</v>
      </c>
      <c r="N83" s="11">
        <v>4.5</v>
      </c>
      <c r="O83" s="5" t="s">
        <v>42</v>
      </c>
      <c r="P83" s="23" t="s">
        <v>2364</v>
      </c>
      <c r="Q83" s="5"/>
    </row>
    <row r="84" spans="2:17">
      <c r="B84" s="5">
        <v>79</v>
      </c>
      <c r="C84" s="21" t="s">
        <v>104</v>
      </c>
      <c r="D84" s="5" t="s">
        <v>41</v>
      </c>
      <c r="E84" s="5" t="s">
        <v>42</v>
      </c>
      <c r="F84" s="5" t="s">
        <v>19</v>
      </c>
      <c r="G84" s="5">
        <v>-8.9916292989999995</v>
      </c>
      <c r="H84" s="5">
        <v>125.219327452</v>
      </c>
      <c r="I84" s="5">
        <v>-8.9919955120000008</v>
      </c>
      <c r="J84" s="5">
        <v>125.218485473</v>
      </c>
      <c r="K84" s="5" t="s">
        <v>6</v>
      </c>
      <c r="L84" s="9" t="s">
        <v>43</v>
      </c>
      <c r="M84" s="10">
        <v>0.108362305745</v>
      </c>
      <c r="N84" s="11">
        <v>4</v>
      </c>
      <c r="O84" s="5" t="s">
        <v>42</v>
      </c>
      <c r="P84" s="23" t="s">
        <v>2364</v>
      </c>
      <c r="Q84" s="5"/>
    </row>
    <row r="85" spans="2:17">
      <c r="B85" s="5">
        <v>80</v>
      </c>
      <c r="C85" s="7" t="s">
        <v>87</v>
      </c>
      <c r="D85" s="5" t="s">
        <v>41</v>
      </c>
      <c r="E85" s="5" t="s">
        <v>42</v>
      </c>
      <c r="F85" s="5" t="s">
        <v>19</v>
      </c>
      <c r="G85" s="5">
        <v>-8.9719156029999905</v>
      </c>
      <c r="H85" s="5">
        <v>125.145293757</v>
      </c>
      <c r="I85" s="5">
        <v>-8.9710321880000006</v>
      </c>
      <c r="J85" s="5">
        <v>125.147772226</v>
      </c>
      <c r="K85" s="5" t="s">
        <v>6</v>
      </c>
      <c r="L85" s="9" t="s">
        <v>43</v>
      </c>
      <c r="M85" s="12">
        <v>0.41577768244199997</v>
      </c>
      <c r="N85" s="11">
        <v>4.5</v>
      </c>
      <c r="O85" s="5" t="s">
        <v>42</v>
      </c>
      <c r="P85" s="5" t="s">
        <v>42</v>
      </c>
      <c r="Q85" s="5"/>
    </row>
    <row r="87" spans="2:17">
      <c r="E87" s="8" t="s">
        <v>105</v>
      </c>
      <c r="L87" s="3"/>
      <c r="M87" s="1"/>
    </row>
    <row r="88" spans="2:17">
      <c r="C88" s="13" t="s">
        <v>106</v>
      </c>
      <c r="D88" s="14">
        <f>SUM(M6:M85)</f>
        <v>47.082807073449302</v>
      </c>
      <c r="E88" s="15">
        <f>SUM(E89:E91)</f>
        <v>1</v>
      </c>
      <c r="L88" s="3"/>
      <c r="M88" s="1"/>
    </row>
    <row r="89" spans="2:17">
      <c r="C89" s="16" t="s">
        <v>142</v>
      </c>
      <c r="D89" s="17">
        <f>SUM(M17,M29)</f>
        <v>1.870807877956</v>
      </c>
      <c r="E89" s="18">
        <f>D89/D88</f>
        <v>3.9734416748719602E-2</v>
      </c>
      <c r="L89" s="3"/>
      <c r="M89" s="1"/>
    </row>
    <row r="90" spans="2:17">
      <c r="C90" s="19" t="s">
        <v>2353</v>
      </c>
      <c r="D90" s="20">
        <f>SUM(M25,M39,M53,M54,M63,M66)</f>
        <v>4.0614429142080004</v>
      </c>
      <c r="E90" s="18">
        <f>D90/D88</f>
        <v>8.62616986254056E-2</v>
      </c>
      <c r="L90" s="3"/>
      <c r="M90" s="1"/>
    </row>
    <row r="91" spans="2:17">
      <c r="C91" s="19" t="s">
        <v>108</v>
      </c>
      <c r="D91" s="20">
        <f>D88-D89-D90</f>
        <v>41.150556281285297</v>
      </c>
      <c r="E91" s="18">
        <f>D91/D88</f>
        <v>0.87400388462587497</v>
      </c>
      <c r="L91" s="3"/>
      <c r="M91" s="1"/>
    </row>
  </sheetData>
  <mergeCells count="17">
    <mergeCell ref="Q3:Q5"/>
    <mergeCell ref="B2:Q2"/>
    <mergeCell ref="G3:J3"/>
    <mergeCell ref="K3:N3"/>
    <mergeCell ref="G4:H4"/>
    <mergeCell ref="I4:J4"/>
    <mergeCell ref="B3:B5"/>
    <mergeCell ref="C3:C5"/>
    <mergeCell ref="D3:D5"/>
    <mergeCell ref="E3:E5"/>
    <mergeCell ref="F3:F5"/>
    <mergeCell ref="K4:K5"/>
    <mergeCell ref="L4:L5"/>
    <mergeCell ref="M4:M5"/>
    <mergeCell ref="N4:N5"/>
    <mergeCell ref="O3:O5"/>
    <mergeCell ref="P3:P5"/>
  </mergeCells>
  <printOptions horizontalCentered="1"/>
  <pageMargins left="0" right="0" top="0" bottom="0.74803149606299202" header="0.31496062992126" footer="0.31496062992126"/>
  <pageSetup paperSize="9" scale="36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B2:Q68"/>
  <sheetViews>
    <sheetView showGridLines="0" view="pageBreakPreview" zoomScale="70" zoomScaleNormal="85" workbookViewId="0">
      <selection activeCell="H15" sqref="H15"/>
    </sheetView>
  </sheetViews>
  <sheetFormatPr defaultColWidth="8.81640625" defaultRowHeight="14.5"/>
  <cols>
    <col min="1" max="1" width="8.81640625" style="1"/>
    <col min="2" max="2" width="9.1796875" style="1" customWidth="1"/>
    <col min="3" max="3" width="33.36328125" style="2" customWidth="1"/>
    <col min="4" max="4" width="11.36328125" style="1" customWidth="1"/>
    <col min="5" max="5" width="11.54296875" style="1" customWidth="1"/>
    <col min="6" max="6" width="11.1796875" style="1" customWidth="1"/>
    <col min="7" max="7" width="13.90625" style="1" customWidth="1"/>
    <col min="8" max="8" width="13.36328125" style="1" customWidth="1"/>
    <col min="9" max="9" width="13.90625" style="1" customWidth="1"/>
    <col min="10" max="10" width="13.36328125" style="1" customWidth="1"/>
    <col min="11" max="11" width="22.453125" style="1" customWidth="1"/>
    <col min="12" max="12" width="11.90625" style="1" customWidth="1"/>
    <col min="13" max="13" width="12.6328125" style="3" customWidth="1"/>
    <col min="14" max="14" width="10" style="1" customWidth="1"/>
    <col min="15" max="16" width="10.08984375" style="1" customWidth="1"/>
    <col min="17" max="17" width="12.36328125" style="1" customWidth="1"/>
    <col min="18" max="16384" width="8.81640625" style="1"/>
  </cols>
  <sheetData>
    <row r="2" spans="2:17" ht="18.5">
      <c r="B2" s="68" t="s">
        <v>22</v>
      </c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spans="2:17">
      <c r="B3" s="85" t="s">
        <v>23</v>
      </c>
      <c r="C3" s="69" t="s">
        <v>24</v>
      </c>
      <c r="D3" s="69" t="s">
        <v>25</v>
      </c>
      <c r="E3" s="70" t="s">
        <v>26</v>
      </c>
      <c r="F3" s="69" t="s">
        <v>0</v>
      </c>
      <c r="G3" s="69" t="s">
        <v>27</v>
      </c>
      <c r="H3" s="69"/>
      <c r="I3" s="69"/>
      <c r="J3" s="69"/>
      <c r="K3" s="69" t="s">
        <v>28</v>
      </c>
      <c r="L3" s="69"/>
      <c r="M3" s="69"/>
      <c r="N3" s="69"/>
      <c r="O3" s="69" t="s">
        <v>29</v>
      </c>
      <c r="P3" s="70" t="s">
        <v>30</v>
      </c>
      <c r="Q3" s="69" t="s">
        <v>31</v>
      </c>
    </row>
    <row r="4" spans="2:17">
      <c r="B4" s="85"/>
      <c r="C4" s="69"/>
      <c r="D4" s="69"/>
      <c r="E4" s="71"/>
      <c r="F4" s="69"/>
      <c r="G4" s="69" t="s">
        <v>32</v>
      </c>
      <c r="H4" s="69"/>
      <c r="I4" s="69" t="s">
        <v>33</v>
      </c>
      <c r="J4" s="69"/>
      <c r="K4" s="69" t="s">
        <v>34</v>
      </c>
      <c r="L4" s="70" t="s">
        <v>35</v>
      </c>
      <c r="M4" s="73" t="s">
        <v>36</v>
      </c>
      <c r="N4" s="69" t="s">
        <v>37</v>
      </c>
      <c r="O4" s="69"/>
      <c r="P4" s="71"/>
      <c r="Q4" s="69"/>
    </row>
    <row r="5" spans="2:17">
      <c r="B5" s="85"/>
      <c r="C5" s="69"/>
      <c r="D5" s="69"/>
      <c r="E5" s="72"/>
      <c r="F5" s="69"/>
      <c r="G5" s="4" t="s">
        <v>38</v>
      </c>
      <c r="H5" s="4" t="s">
        <v>39</v>
      </c>
      <c r="I5" s="4" t="s">
        <v>38</v>
      </c>
      <c r="J5" s="4" t="s">
        <v>39</v>
      </c>
      <c r="K5" s="69"/>
      <c r="L5" s="72"/>
      <c r="M5" s="73"/>
      <c r="N5" s="69"/>
      <c r="O5" s="69"/>
      <c r="P5" s="72"/>
      <c r="Q5" s="69"/>
    </row>
    <row r="6" spans="2:17">
      <c r="B6" s="5">
        <v>1</v>
      </c>
      <c r="C6" s="6" t="s">
        <v>2416</v>
      </c>
      <c r="D6" s="5" t="s">
        <v>41</v>
      </c>
      <c r="E6" s="5" t="s">
        <v>42</v>
      </c>
      <c r="F6" s="5" t="s">
        <v>20</v>
      </c>
      <c r="G6" s="5">
        <v>-9.0175287470000001</v>
      </c>
      <c r="H6" s="5">
        <v>125.659337702</v>
      </c>
      <c r="I6" s="5">
        <v>-9.0250886860000001</v>
      </c>
      <c r="J6" s="5">
        <v>125.665859221999</v>
      </c>
      <c r="K6" s="5" t="s">
        <v>6</v>
      </c>
      <c r="L6" s="9" t="s">
        <v>43</v>
      </c>
      <c r="M6" s="10">
        <v>1.2139534553</v>
      </c>
      <c r="N6" s="11">
        <v>3</v>
      </c>
      <c r="O6" s="5" t="s">
        <v>42</v>
      </c>
      <c r="P6" s="5" t="s">
        <v>42</v>
      </c>
      <c r="Q6" s="5" t="s">
        <v>42</v>
      </c>
    </row>
    <row r="7" spans="2:17">
      <c r="B7" s="5">
        <v>2</v>
      </c>
      <c r="C7" s="6" t="s">
        <v>2417</v>
      </c>
      <c r="D7" s="5" t="s">
        <v>41</v>
      </c>
      <c r="E7" s="5" t="s">
        <v>42</v>
      </c>
      <c r="F7" s="5" t="s">
        <v>20</v>
      </c>
      <c r="G7" s="5">
        <v>-9.0102171230000003</v>
      </c>
      <c r="H7" s="5">
        <v>125.651799654</v>
      </c>
      <c r="I7" s="5">
        <v>-9.0186338310000007</v>
      </c>
      <c r="J7" s="5">
        <v>125.668121098</v>
      </c>
      <c r="K7" s="5" t="s">
        <v>206</v>
      </c>
      <c r="L7" s="9" t="s">
        <v>111</v>
      </c>
      <c r="M7" s="10">
        <v>2.2942852723199998</v>
      </c>
      <c r="N7" s="11">
        <v>4.5999999999999996</v>
      </c>
      <c r="O7" s="5" t="s">
        <v>42</v>
      </c>
      <c r="P7" s="5" t="s">
        <v>42</v>
      </c>
      <c r="Q7" s="5" t="s">
        <v>42</v>
      </c>
    </row>
    <row r="8" spans="2:17">
      <c r="B8" s="5">
        <v>3</v>
      </c>
      <c r="C8" s="6" t="s">
        <v>2418</v>
      </c>
      <c r="D8" s="5" t="s">
        <v>41</v>
      </c>
      <c r="E8" s="5" t="s">
        <v>42</v>
      </c>
      <c r="F8" s="5" t="s">
        <v>20</v>
      </c>
      <c r="G8" s="5">
        <v>-8.9964003980000005</v>
      </c>
      <c r="H8" s="5">
        <v>125.675183864999</v>
      </c>
      <c r="I8" s="5">
        <v>-9.0066344800000007</v>
      </c>
      <c r="J8" s="5">
        <v>125.674032805</v>
      </c>
      <c r="K8" s="5" t="s">
        <v>206</v>
      </c>
      <c r="L8" s="9" t="s">
        <v>111</v>
      </c>
      <c r="M8" s="10">
        <v>1.2125678600100001</v>
      </c>
      <c r="N8" s="11">
        <v>4.5999999999999996</v>
      </c>
      <c r="O8" s="5" t="s">
        <v>42</v>
      </c>
      <c r="P8" s="5" t="s">
        <v>42</v>
      </c>
      <c r="Q8" s="5" t="s">
        <v>42</v>
      </c>
    </row>
    <row r="9" spans="2:17">
      <c r="B9" s="5">
        <v>4</v>
      </c>
      <c r="C9" s="6" t="s">
        <v>2419</v>
      </c>
      <c r="D9" s="5" t="s">
        <v>41</v>
      </c>
      <c r="E9" s="5" t="s">
        <v>42</v>
      </c>
      <c r="F9" s="5" t="s">
        <v>20</v>
      </c>
      <c r="G9" s="5">
        <v>-9.0101843759999998</v>
      </c>
      <c r="H9" s="5">
        <v>125.651807449</v>
      </c>
      <c r="I9" s="5">
        <v>-9.0026297300000007</v>
      </c>
      <c r="J9" s="5">
        <v>125.655438178</v>
      </c>
      <c r="K9" s="5" t="s">
        <v>6</v>
      </c>
      <c r="L9" s="9" t="s">
        <v>43</v>
      </c>
      <c r="M9" s="10">
        <v>1.30131494312</v>
      </c>
      <c r="N9" s="11">
        <v>4</v>
      </c>
      <c r="O9" s="5" t="s">
        <v>42</v>
      </c>
      <c r="P9" s="5" t="s">
        <v>42</v>
      </c>
      <c r="Q9" s="5" t="s">
        <v>42</v>
      </c>
    </row>
    <row r="10" spans="2:17">
      <c r="B10" s="5">
        <v>5</v>
      </c>
      <c r="C10" s="6" t="s">
        <v>2420</v>
      </c>
      <c r="D10" s="5" t="s">
        <v>41</v>
      </c>
      <c r="E10" s="5" t="s">
        <v>42</v>
      </c>
      <c r="F10" s="5" t="s">
        <v>20</v>
      </c>
      <c r="G10" s="5">
        <v>-9.012020841</v>
      </c>
      <c r="H10" s="5">
        <v>125.648204515</v>
      </c>
      <c r="I10" s="5">
        <v>-9.0102111540000003</v>
      </c>
      <c r="J10" s="5">
        <v>125.65176206300001</v>
      </c>
      <c r="K10" s="5" t="s">
        <v>96</v>
      </c>
      <c r="L10" s="9" t="s">
        <v>111</v>
      </c>
      <c r="M10" s="10">
        <v>0.440021282934</v>
      </c>
      <c r="N10" s="11">
        <v>5.5</v>
      </c>
      <c r="O10" s="5" t="s">
        <v>42</v>
      </c>
      <c r="P10" s="5" t="s">
        <v>42</v>
      </c>
      <c r="Q10" s="5" t="s">
        <v>42</v>
      </c>
    </row>
    <row r="11" spans="2:17">
      <c r="B11" s="5">
        <v>6</v>
      </c>
      <c r="C11" s="6" t="s">
        <v>2421</v>
      </c>
      <c r="D11" s="5" t="s">
        <v>41</v>
      </c>
      <c r="E11" s="5" t="s">
        <v>42</v>
      </c>
      <c r="F11" s="5" t="s">
        <v>20</v>
      </c>
      <c r="G11" s="5">
        <v>-9.0066606950000008</v>
      </c>
      <c r="H11" s="5">
        <v>125.648272672999</v>
      </c>
      <c r="I11" s="5">
        <v>-9.0101798199999905</v>
      </c>
      <c r="J11" s="5">
        <v>125.651760654</v>
      </c>
      <c r="K11" s="5" t="s">
        <v>96</v>
      </c>
      <c r="L11" s="9" t="s">
        <v>111</v>
      </c>
      <c r="M11" s="10">
        <v>0.54991437989900005</v>
      </c>
      <c r="N11" s="11">
        <v>5.5</v>
      </c>
      <c r="O11" s="5" t="s">
        <v>42</v>
      </c>
      <c r="P11" s="5" t="s">
        <v>42</v>
      </c>
      <c r="Q11" s="5" t="s">
        <v>42</v>
      </c>
    </row>
    <row r="12" spans="2:17">
      <c r="B12" s="5">
        <v>7</v>
      </c>
      <c r="C12" s="6" t="s">
        <v>2422</v>
      </c>
      <c r="D12" s="5" t="s">
        <v>41</v>
      </c>
      <c r="E12" s="5" t="s">
        <v>42</v>
      </c>
      <c r="F12" s="5" t="s">
        <v>20</v>
      </c>
      <c r="G12" s="5">
        <v>-9.0092697220000009</v>
      </c>
      <c r="H12" s="5">
        <v>125.648379166</v>
      </c>
      <c r="I12" s="5">
        <v>-9.0112959640000003</v>
      </c>
      <c r="J12" s="5">
        <v>125.64958012</v>
      </c>
      <c r="K12" s="5" t="s">
        <v>96</v>
      </c>
      <c r="L12" s="9" t="s">
        <v>111</v>
      </c>
      <c r="M12" s="10">
        <v>0.26056169698699999</v>
      </c>
      <c r="N12" s="11">
        <v>5.5</v>
      </c>
      <c r="O12" s="5" t="s">
        <v>42</v>
      </c>
      <c r="P12" s="5" t="s">
        <v>42</v>
      </c>
      <c r="Q12" s="5" t="s">
        <v>42</v>
      </c>
    </row>
    <row r="13" spans="2:17">
      <c r="B13" s="5">
        <v>8</v>
      </c>
      <c r="C13" s="6" t="s">
        <v>2423</v>
      </c>
      <c r="D13" s="5" t="s">
        <v>41</v>
      </c>
      <c r="E13" s="5" t="s">
        <v>42</v>
      </c>
      <c r="F13" s="5" t="s">
        <v>20</v>
      </c>
      <c r="G13" s="5">
        <v>-9.0096446219999997</v>
      </c>
      <c r="H13" s="5">
        <v>125.648058672999</v>
      </c>
      <c r="I13" s="5">
        <v>-9.0105498149999903</v>
      </c>
      <c r="J13" s="5">
        <v>125.648634472</v>
      </c>
      <c r="K13" s="5" t="s">
        <v>6</v>
      </c>
      <c r="L13" s="9" t="s">
        <v>43</v>
      </c>
      <c r="M13" s="10">
        <v>0.118691975558</v>
      </c>
      <c r="N13" s="11">
        <v>4</v>
      </c>
      <c r="O13" s="5" t="s">
        <v>42</v>
      </c>
      <c r="P13" s="5" t="s">
        <v>42</v>
      </c>
      <c r="Q13" s="5" t="s">
        <v>42</v>
      </c>
    </row>
    <row r="14" spans="2:17">
      <c r="B14" s="5">
        <v>9</v>
      </c>
      <c r="C14" s="6" t="s">
        <v>2424</v>
      </c>
      <c r="D14" s="5" t="s">
        <v>41</v>
      </c>
      <c r="E14" s="5" t="s">
        <v>42</v>
      </c>
      <c r="F14" s="5" t="s">
        <v>20</v>
      </c>
      <c r="G14" s="5">
        <v>-9.0109473839999996</v>
      </c>
      <c r="H14" s="5">
        <v>125.647665231999</v>
      </c>
      <c r="I14" s="5">
        <v>-9.0095453009999904</v>
      </c>
      <c r="J14" s="5">
        <v>125.650499221</v>
      </c>
      <c r="K14" s="5" t="s">
        <v>6</v>
      </c>
      <c r="L14" s="9" t="s">
        <v>43</v>
      </c>
      <c r="M14" s="10">
        <v>0.35242777350999999</v>
      </c>
      <c r="N14" s="11">
        <v>5.5</v>
      </c>
      <c r="O14" s="5" t="s">
        <v>42</v>
      </c>
      <c r="P14" s="5" t="s">
        <v>42</v>
      </c>
      <c r="Q14" s="9" t="s">
        <v>42</v>
      </c>
    </row>
    <row r="15" spans="2:17">
      <c r="B15" s="5">
        <v>10</v>
      </c>
      <c r="C15" s="6" t="s">
        <v>2425</v>
      </c>
      <c r="D15" s="5" t="s">
        <v>41</v>
      </c>
      <c r="E15" s="5" t="s">
        <v>42</v>
      </c>
      <c r="F15" s="5" t="s">
        <v>20</v>
      </c>
      <c r="G15" s="5">
        <v>-9.010394453</v>
      </c>
      <c r="H15" s="5">
        <v>125.647322909</v>
      </c>
      <c r="I15" s="5">
        <v>-9.0273558059999903</v>
      </c>
      <c r="J15" s="5">
        <v>125.657519339</v>
      </c>
      <c r="K15" s="5" t="s">
        <v>6</v>
      </c>
      <c r="L15" s="9" t="s">
        <v>43</v>
      </c>
      <c r="M15" s="10">
        <v>3.4033890382099998</v>
      </c>
      <c r="N15" s="11">
        <v>5.5</v>
      </c>
      <c r="O15" s="5" t="s">
        <v>42</v>
      </c>
      <c r="P15" s="5" t="s">
        <v>42</v>
      </c>
      <c r="Q15" s="5" t="s">
        <v>42</v>
      </c>
    </row>
    <row r="16" spans="2:17">
      <c r="B16" s="5">
        <v>11</v>
      </c>
      <c r="C16" s="6" t="s">
        <v>2426</v>
      </c>
      <c r="D16" s="5" t="s">
        <v>41</v>
      </c>
      <c r="E16" s="5" t="s">
        <v>42</v>
      </c>
      <c r="F16" s="5" t="s">
        <v>20</v>
      </c>
      <c r="G16" s="5">
        <v>-9.0129551600000006</v>
      </c>
      <c r="H16" s="5">
        <v>125.645095486</v>
      </c>
      <c r="I16" s="5">
        <v>-9.0100705530000003</v>
      </c>
      <c r="J16" s="5">
        <v>125.643689565</v>
      </c>
      <c r="K16" s="5" t="s">
        <v>6</v>
      </c>
      <c r="L16" s="9" t="s">
        <v>43</v>
      </c>
      <c r="M16" s="10">
        <v>0.42265134187699999</v>
      </c>
      <c r="N16" s="11">
        <v>3.5</v>
      </c>
      <c r="O16" s="5" t="s">
        <v>42</v>
      </c>
      <c r="P16" s="5" t="s">
        <v>42</v>
      </c>
      <c r="Q16" s="5" t="s">
        <v>42</v>
      </c>
    </row>
    <row r="17" spans="2:17">
      <c r="B17" s="5">
        <v>12</v>
      </c>
      <c r="C17" s="6" t="s">
        <v>2427</v>
      </c>
      <c r="D17" s="5" t="s">
        <v>41</v>
      </c>
      <c r="E17" s="5" t="s">
        <v>42</v>
      </c>
      <c r="F17" s="5" t="s">
        <v>20</v>
      </c>
      <c r="G17" s="5">
        <v>-9.0108491330000007</v>
      </c>
      <c r="H17" s="5">
        <v>125.646878495</v>
      </c>
      <c r="I17" s="5">
        <v>-9.0112079069999904</v>
      </c>
      <c r="J17" s="5">
        <v>125.63829165</v>
      </c>
      <c r="K17" s="5" t="s">
        <v>6</v>
      </c>
      <c r="L17" s="9" t="s">
        <v>43</v>
      </c>
      <c r="M17" s="10">
        <v>1.0558586431100001</v>
      </c>
      <c r="N17" s="11">
        <v>5.5</v>
      </c>
      <c r="O17" s="5" t="s">
        <v>42</v>
      </c>
      <c r="P17" s="5" t="s">
        <v>42</v>
      </c>
      <c r="Q17" s="5" t="s">
        <v>2369</v>
      </c>
    </row>
    <row r="18" spans="2:17">
      <c r="B18" s="5">
        <v>13</v>
      </c>
      <c r="C18" s="6" t="s">
        <v>2428</v>
      </c>
      <c r="D18" s="5" t="s">
        <v>41</v>
      </c>
      <c r="E18" s="5" t="s">
        <v>42</v>
      </c>
      <c r="F18" s="5" t="s">
        <v>20</v>
      </c>
      <c r="G18" s="5">
        <v>-9.0098721000000008</v>
      </c>
      <c r="H18" s="5">
        <v>125.644993457</v>
      </c>
      <c r="I18" s="5">
        <v>-9.0070260649999998</v>
      </c>
      <c r="J18" s="5">
        <v>125.643785497</v>
      </c>
      <c r="K18" s="5" t="s">
        <v>6</v>
      </c>
      <c r="L18" s="9" t="s">
        <v>43</v>
      </c>
      <c r="M18" s="10">
        <v>0.36598598924300002</v>
      </c>
      <c r="N18" s="11">
        <v>5.5</v>
      </c>
      <c r="O18" s="5" t="s">
        <v>42</v>
      </c>
      <c r="P18" s="5" t="s">
        <v>42</v>
      </c>
      <c r="Q18" s="5" t="s">
        <v>42</v>
      </c>
    </row>
    <row r="19" spans="2:17">
      <c r="B19" s="5">
        <v>14</v>
      </c>
      <c r="C19" s="6" t="s">
        <v>2429</v>
      </c>
      <c r="D19" s="5" t="s">
        <v>41</v>
      </c>
      <c r="E19" s="5" t="s">
        <v>42</v>
      </c>
      <c r="F19" s="5" t="s">
        <v>20</v>
      </c>
      <c r="G19" s="5">
        <v>-9.0162813459999995</v>
      </c>
      <c r="H19" s="5">
        <v>125.643710222</v>
      </c>
      <c r="I19" s="5">
        <v>-9.006158696</v>
      </c>
      <c r="J19" s="5">
        <v>125.634454221</v>
      </c>
      <c r="K19" s="5" t="s">
        <v>6</v>
      </c>
      <c r="L19" s="9" t="s">
        <v>43</v>
      </c>
      <c r="M19" s="10">
        <v>1.6111226991900001</v>
      </c>
      <c r="N19" s="11">
        <v>5.5</v>
      </c>
      <c r="O19" s="5" t="s">
        <v>42</v>
      </c>
      <c r="P19" s="5" t="s">
        <v>42</v>
      </c>
      <c r="Q19" s="5" t="s">
        <v>42</v>
      </c>
    </row>
    <row r="20" spans="2:17">
      <c r="B20" s="5">
        <v>15</v>
      </c>
      <c r="C20" s="6" t="s">
        <v>2430</v>
      </c>
      <c r="D20" s="5" t="s">
        <v>41</v>
      </c>
      <c r="E20" s="5" t="s">
        <v>42</v>
      </c>
      <c r="F20" s="5" t="s">
        <v>20</v>
      </c>
      <c r="G20" s="5">
        <v>-9.0094361349999996</v>
      </c>
      <c r="H20" s="5">
        <v>125.63695284400001</v>
      </c>
      <c r="I20" s="5">
        <v>-9.0078350730000007</v>
      </c>
      <c r="J20" s="5">
        <v>125.64381795600001</v>
      </c>
      <c r="K20" s="5" t="s">
        <v>6</v>
      </c>
      <c r="L20" s="9" t="s">
        <v>43</v>
      </c>
      <c r="M20" s="10">
        <v>0.95635923457500005</v>
      </c>
      <c r="N20" s="11">
        <v>4</v>
      </c>
      <c r="O20" s="5" t="s">
        <v>42</v>
      </c>
      <c r="P20" s="5" t="s">
        <v>42</v>
      </c>
      <c r="Q20" s="5" t="s">
        <v>42</v>
      </c>
    </row>
    <row r="21" spans="2:17">
      <c r="B21" s="5">
        <v>16</v>
      </c>
      <c r="C21" s="6" t="s">
        <v>2431</v>
      </c>
      <c r="D21" s="5" t="s">
        <v>41</v>
      </c>
      <c r="E21" s="5" t="s">
        <v>42</v>
      </c>
      <c r="F21" s="5" t="s">
        <v>20</v>
      </c>
      <c r="G21" s="5">
        <v>-9.0045354209999999</v>
      </c>
      <c r="H21" s="5">
        <v>125.64809124</v>
      </c>
      <c r="I21" s="5">
        <v>-9.0069614619999996</v>
      </c>
      <c r="J21" s="5">
        <v>125.643845021999</v>
      </c>
      <c r="K21" s="5" t="s">
        <v>96</v>
      </c>
      <c r="L21" s="9" t="s">
        <v>111</v>
      </c>
      <c r="M21" s="10">
        <v>0.55099539863900004</v>
      </c>
      <c r="N21" s="11">
        <v>5</v>
      </c>
      <c r="O21" s="5" t="s">
        <v>42</v>
      </c>
      <c r="P21" s="5" t="s">
        <v>42</v>
      </c>
      <c r="Q21" s="5" t="s">
        <v>42</v>
      </c>
    </row>
    <row r="22" spans="2:17">
      <c r="B22" s="5">
        <v>17</v>
      </c>
      <c r="C22" s="6" t="s">
        <v>2432</v>
      </c>
      <c r="D22" s="5" t="s">
        <v>41</v>
      </c>
      <c r="E22" s="5" t="s">
        <v>42</v>
      </c>
      <c r="F22" s="5" t="s">
        <v>20</v>
      </c>
      <c r="G22" s="5">
        <v>-9.0011292120000004</v>
      </c>
      <c r="H22" s="5">
        <v>125.64790938900001</v>
      </c>
      <c r="I22" s="5">
        <v>-9.0069406490000006</v>
      </c>
      <c r="J22" s="5">
        <v>125.643753696</v>
      </c>
      <c r="K22" s="5" t="s">
        <v>96</v>
      </c>
      <c r="L22" s="9" t="s">
        <v>111</v>
      </c>
      <c r="M22" s="10">
        <v>0.96886936135799995</v>
      </c>
      <c r="N22" s="11">
        <v>5.3</v>
      </c>
      <c r="O22" s="5" t="s">
        <v>42</v>
      </c>
      <c r="P22" s="5" t="s">
        <v>42</v>
      </c>
      <c r="Q22" s="5" t="s">
        <v>42</v>
      </c>
    </row>
    <row r="23" spans="2:17">
      <c r="B23" s="5">
        <v>18</v>
      </c>
      <c r="C23" s="6" t="s">
        <v>2433</v>
      </c>
      <c r="D23" s="5" t="s">
        <v>41</v>
      </c>
      <c r="E23" s="5" t="s">
        <v>42</v>
      </c>
      <c r="F23" s="5" t="s">
        <v>20</v>
      </c>
      <c r="G23" s="5">
        <v>-8.9987216869999997</v>
      </c>
      <c r="H23" s="5">
        <v>125.649636243</v>
      </c>
      <c r="I23" s="5">
        <v>-8.9964602540000005</v>
      </c>
      <c r="J23" s="5">
        <v>125.650378055</v>
      </c>
      <c r="K23" s="5" t="s">
        <v>6</v>
      </c>
      <c r="L23" s="9" t="s">
        <v>43</v>
      </c>
      <c r="M23" s="10">
        <v>0.35339623536699999</v>
      </c>
      <c r="N23" s="11">
        <v>4</v>
      </c>
      <c r="O23" s="5" t="s">
        <v>42</v>
      </c>
      <c r="P23" s="5" t="s">
        <v>42</v>
      </c>
      <c r="Q23" s="5" t="s">
        <v>42</v>
      </c>
    </row>
    <row r="24" spans="2:17">
      <c r="B24" s="5">
        <v>19</v>
      </c>
      <c r="C24" s="6" t="s">
        <v>2434</v>
      </c>
      <c r="D24" s="5" t="s">
        <v>41</v>
      </c>
      <c r="E24" s="5" t="s">
        <v>42</v>
      </c>
      <c r="F24" s="5" t="s">
        <v>20</v>
      </c>
      <c r="G24" s="5">
        <v>-8.9996140570000005</v>
      </c>
      <c r="H24" s="5">
        <v>125.649510835</v>
      </c>
      <c r="I24" s="5">
        <v>-9.0045179930000003</v>
      </c>
      <c r="J24" s="5">
        <v>125.64817145400001</v>
      </c>
      <c r="K24" s="5" t="s">
        <v>96</v>
      </c>
      <c r="L24" s="9" t="s">
        <v>111</v>
      </c>
      <c r="M24" s="10">
        <v>0.76450874188700002</v>
      </c>
      <c r="N24" s="11">
        <v>5</v>
      </c>
      <c r="O24" s="5" t="s">
        <v>42</v>
      </c>
      <c r="P24" s="5" t="s">
        <v>42</v>
      </c>
      <c r="Q24" s="5" t="s">
        <v>42</v>
      </c>
    </row>
    <row r="25" spans="2:17">
      <c r="B25" s="5">
        <v>20</v>
      </c>
      <c r="C25" s="6" t="s">
        <v>2435</v>
      </c>
      <c r="D25" s="5" t="s">
        <v>41</v>
      </c>
      <c r="E25" s="5" t="s">
        <v>42</v>
      </c>
      <c r="F25" s="5" t="s">
        <v>20</v>
      </c>
      <c r="G25" s="5">
        <v>-8.9997027460000005</v>
      </c>
      <c r="H25" s="5">
        <v>125.649558997</v>
      </c>
      <c r="I25" s="5">
        <v>-8.9987912770000005</v>
      </c>
      <c r="J25" s="5">
        <v>125.64966711300001</v>
      </c>
      <c r="K25" s="5" t="s">
        <v>96</v>
      </c>
      <c r="L25" s="9" t="s">
        <v>111</v>
      </c>
      <c r="M25" s="10">
        <v>1.8300772035899999</v>
      </c>
      <c r="N25" s="11">
        <v>5</v>
      </c>
      <c r="O25" s="5" t="s">
        <v>42</v>
      </c>
      <c r="P25" s="5" t="s">
        <v>42</v>
      </c>
      <c r="Q25" s="5" t="s">
        <v>42</v>
      </c>
    </row>
    <row r="26" spans="2:17">
      <c r="B26" s="5">
        <v>21</v>
      </c>
      <c r="C26" s="6" t="s">
        <v>2436</v>
      </c>
      <c r="D26" s="5" t="s">
        <v>41</v>
      </c>
      <c r="E26" s="5" t="s">
        <v>42</v>
      </c>
      <c r="F26" s="5" t="s">
        <v>20</v>
      </c>
      <c r="G26" s="5">
        <v>-9.0024575680000005</v>
      </c>
      <c r="H26" s="5">
        <v>125.655669039</v>
      </c>
      <c r="I26" s="5">
        <v>-9.0017111060000001</v>
      </c>
      <c r="J26" s="5">
        <v>125.65877275</v>
      </c>
      <c r="K26" s="5" t="s">
        <v>206</v>
      </c>
      <c r="L26" s="9" t="s">
        <v>111</v>
      </c>
      <c r="M26" s="10">
        <v>0.53352447720700003</v>
      </c>
      <c r="N26" s="11">
        <v>4</v>
      </c>
      <c r="O26" s="5" t="s">
        <v>42</v>
      </c>
      <c r="P26" s="5" t="s">
        <v>42</v>
      </c>
      <c r="Q26" s="5" t="s">
        <v>42</v>
      </c>
    </row>
    <row r="27" spans="2:17">
      <c r="B27" s="5">
        <v>22</v>
      </c>
      <c r="C27" s="6" t="s">
        <v>2194</v>
      </c>
      <c r="D27" s="5" t="s">
        <v>41</v>
      </c>
      <c r="E27" s="5" t="s">
        <v>42</v>
      </c>
      <c r="F27" s="5" t="s">
        <v>20</v>
      </c>
      <c r="G27" s="5">
        <v>-9.0007509169999995</v>
      </c>
      <c r="H27" s="5">
        <v>125.652310196</v>
      </c>
      <c r="I27" s="5">
        <v>-9.0012257200000008</v>
      </c>
      <c r="J27" s="5">
        <v>125.653042281</v>
      </c>
      <c r="K27" s="5" t="s">
        <v>96</v>
      </c>
      <c r="L27" s="9" t="s">
        <v>111</v>
      </c>
      <c r="M27" s="10">
        <v>0.10175549368300001</v>
      </c>
      <c r="N27" s="11">
        <v>5</v>
      </c>
      <c r="O27" s="5" t="s">
        <v>42</v>
      </c>
      <c r="P27" s="5" t="s">
        <v>42</v>
      </c>
      <c r="Q27" s="5" t="s">
        <v>42</v>
      </c>
    </row>
    <row r="28" spans="2:17">
      <c r="B28" s="5">
        <v>23</v>
      </c>
      <c r="C28" s="6" t="s">
        <v>2195</v>
      </c>
      <c r="D28" s="5" t="s">
        <v>41</v>
      </c>
      <c r="E28" s="5" t="s">
        <v>42</v>
      </c>
      <c r="F28" s="5" t="s">
        <v>20</v>
      </c>
      <c r="G28" s="5">
        <v>-9.00002557</v>
      </c>
      <c r="H28" s="5">
        <v>125.652031953999</v>
      </c>
      <c r="I28" s="5">
        <v>-8.9996549550000005</v>
      </c>
      <c r="J28" s="5">
        <v>125.657332999999</v>
      </c>
      <c r="K28" s="5" t="s">
        <v>6</v>
      </c>
      <c r="L28" s="9" t="s">
        <v>43</v>
      </c>
      <c r="M28" s="10">
        <v>0.589325378786</v>
      </c>
      <c r="N28" s="11">
        <v>5.3</v>
      </c>
      <c r="O28" s="5" t="s">
        <v>42</v>
      </c>
      <c r="P28" s="5" t="s">
        <v>42</v>
      </c>
      <c r="Q28" s="5" t="s">
        <v>42</v>
      </c>
    </row>
    <row r="29" spans="2:17">
      <c r="B29" s="5">
        <v>24</v>
      </c>
      <c r="C29" s="6" t="s">
        <v>2437</v>
      </c>
      <c r="D29" s="5" t="s">
        <v>41</v>
      </c>
      <c r="E29" s="5" t="s">
        <v>42</v>
      </c>
      <c r="F29" s="5" t="s">
        <v>20</v>
      </c>
      <c r="G29" s="5">
        <v>-8.9986900030000001</v>
      </c>
      <c r="H29" s="5">
        <v>125.64915128600001</v>
      </c>
      <c r="I29" s="5">
        <v>-8.9995353900000001</v>
      </c>
      <c r="J29" s="5">
        <v>125.648958654</v>
      </c>
      <c r="K29" s="5" t="s">
        <v>96</v>
      </c>
      <c r="L29" s="9" t="s">
        <v>111</v>
      </c>
      <c r="M29" s="10">
        <v>0.20255692078699999</v>
      </c>
      <c r="N29" s="11">
        <v>5.5</v>
      </c>
      <c r="O29" s="5" t="s">
        <v>42</v>
      </c>
      <c r="P29" s="5" t="s">
        <v>42</v>
      </c>
      <c r="Q29" s="5" t="s">
        <v>42</v>
      </c>
    </row>
    <row r="30" spans="2:17">
      <c r="B30" s="5">
        <v>25</v>
      </c>
      <c r="C30" s="6" t="s">
        <v>2438</v>
      </c>
      <c r="D30" s="5" t="s">
        <v>41</v>
      </c>
      <c r="E30" s="5" t="s">
        <v>42</v>
      </c>
      <c r="F30" s="5" t="s">
        <v>20</v>
      </c>
      <c r="G30" s="5">
        <v>-8.9998603559999903</v>
      </c>
      <c r="H30" s="5">
        <v>125.64786980700001</v>
      </c>
      <c r="I30" s="5">
        <v>-9.0072817740000009</v>
      </c>
      <c r="J30" s="5">
        <v>125.632962054999</v>
      </c>
      <c r="K30" s="5" t="s">
        <v>206</v>
      </c>
      <c r="L30" s="9" t="s">
        <v>111</v>
      </c>
      <c r="M30" s="10">
        <v>1.9091280075299999</v>
      </c>
      <c r="N30" s="11">
        <v>5</v>
      </c>
      <c r="O30" s="5" t="s">
        <v>42</v>
      </c>
      <c r="P30" s="5" t="s">
        <v>42</v>
      </c>
      <c r="Q30" s="5" t="s">
        <v>42</v>
      </c>
    </row>
    <row r="31" spans="2:17">
      <c r="B31" s="5">
        <v>26</v>
      </c>
      <c r="C31" s="6" t="s">
        <v>2439</v>
      </c>
      <c r="D31" s="5" t="s">
        <v>41</v>
      </c>
      <c r="E31" s="5" t="s">
        <v>42</v>
      </c>
      <c r="F31" s="5" t="s">
        <v>20</v>
      </c>
      <c r="G31" s="5">
        <v>-9.0006539320000005</v>
      </c>
      <c r="H31" s="5">
        <v>125.643030757999</v>
      </c>
      <c r="I31" s="5">
        <v>-9.0043883600000001</v>
      </c>
      <c r="J31" s="5">
        <v>125.642249283</v>
      </c>
      <c r="K31" s="5" t="s">
        <v>6</v>
      </c>
      <c r="L31" s="9" t="s">
        <v>43</v>
      </c>
      <c r="M31" s="10">
        <v>0.51722765050499997</v>
      </c>
      <c r="N31" s="11">
        <v>4</v>
      </c>
      <c r="O31" s="5" t="s">
        <v>42</v>
      </c>
      <c r="P31" s="5" t="s">
        <v>42</v>
      </c>
      <c r="Q31" s="5" t="s">
        <v>42</v>
      </c>
    </row>
    <row r="32" spans="2:17">
      <c r="B32" s="5">
        <v>27</v>
      </c>
      <c r="C32" s="7" t="s">
        <v>2440</v>
      </c>
      <c r="D32" s="5" t="s">
        <v>41</v>
      </c>
      <c r="E32" s="5" t="s">
        <v>42</v>
      </c>
      <c r="F32" s="5" t="s">
        <v>20</v>
      </c>
      <c r="G32" s="5">
        <v>-9.0012685569999995</v>
      </c>
      <c r="H32" s="5">
        <v>125.64004836300001</v>
      </c>
      <c r="I32" s="5">
        <v>-9.0029709170000007</v>
      </c>
      <c r="J32" s="5">
        <v>125.64130147100001</v>
      </c>
      <c r="K32" s="5" t="s">
        <v>6</v>
      </c>
      <c r="L32" s="9" t="s">
        <v>43</v>
      </c>
      <c r="M32" s="12">
        <v>0.25674132835899999</v>
      </c>
      <c r="N32" s="11">
        <v>4</v>
      </c>
      <c r="O32" s="5" t="s">
        <v>42</v>
      </c>
      <c r="P32" s="5" t="s">
        <v>42</v>
      </c>
      <c r="Q32" s="5" t="s">
        <v>42</v>
      </c>
    </row>
    <row r="33" spans="2:17">
      <c r="B33" s="5">
        <v>28</v>
      </c>
      <c r="C33" s="7" t="s">
        <v>2197</v>
      </c>
      <c r="D33" s="5" t="s">
        <v>41</v>
      </c>
      <c r="E33" s="5" t="s">
        <v>42</v>
      </c>
      <c r="F33" s="5" t="s">
        <v>20</v>
      </c>
      <c r="G33" s="5">
        <v>-9.0068521570000009</v>
      </c>
      <c r="H33" s="5">
        <v>125.64370369</v>
      </c>
      <c r="I33" s="5">
        <v>-9.0021142580000006</v>
      </c>
      <c r="J33" s="5">
        <v>125.64031696000001</v>
      </c>
      <c r="K33" s="5" t="s">
        <v>6</v>
      </c>
      <c r="L33" s="9" t="s">
        <v>43</v>
      </c>
      <c r="M33" s="12">
        <v>0.87602844101499999</v>
      </c>
      <c r="N33" s="11">
        <v>4</v>
      </c>
      <c r="O33" s="5" t="s">
        <v>42</v>
      </c>
      <c r="P33" s="5" t="s">
        <v>42</v>
      </c>
      <c r="Q33" s="5" t="s">
        <v>42</v>
      </c>
    </row>
    <row r="34" spans="2:17">
      <c r="B34" s="5">
        <v>29</v>
      </c>
      <c r="C34" s="7" t="s">
        <v>2441</v>
      </c>
      <c r="D34" s="5" t="s">
        <v>41</v>
      </c>
      <c r="E34" s="5" t="s">
        <v>42</v>
      </c>
      <c r="F34" s="5" t="s">
        <v>20</v>
      </c>
      <c r="G34" s="5">
        <v>-9.0073162609999997</v>
      </c>
      <c r="H34" s="5">
        <v>125.632921541</v>
      </c>
      <c r="I34" s="5">
        <v>-9.0110612280000009</v>
      </c>
      <c r="J34" s="5">
        <v>125.626030146999</v>
      </c>
      <c r="K34" s="5" t="s">
        <v>2442</v>
      </c>
      <c r="L34" s="9" t="s">
        <v>111</v>
      </c>
      <c r="M34" s="12">
        <v>1.3167371435799999</v>
      </c>
      <c r="N34" s="11">
        <v>4.5</v>
      </c>
      <c r="O34" s="5" t="s">
        <v>42</v>
      </c>
      <c r="P34" s="5" t="s">
        <v>42</v>
      </c>
      <c r="Q34" s="5" t="s">
        <v>42</v>
      </c>
    </row>
    <row r="35" spans="2:17">
      <c r="B35" s="5">
        <v>30</v>
      </c>
      <c r="C35" s="7" t="s">
        <v>2443</v>
      </c>
      <c r="D35" s="5" t="s">
        <v>41</v>
      </c>
      <c r="E35" s="5" t="s">
        <v>42</v>
      </c>
      <c r="F35" s="5" t="s">
        <v>20</v>
      </c>
      <c r="G35" s="5">
        <v>-9.0011147959999995</v>
      </c>
      <c r="H35" s="5">
        <v>125.640102056</v>
      </c>
      <c r="I35" s="5">
        <v>-8.9926398630000008</v>
      </c>
      <c r="J35" s="5">
        <v>125.634785808</v>
      </c>
      <c r="K35" s="5" t="s">
        <v>96</v>
      </c>
      <c r="L35" s="9" t="s">
        <v>111</v>
      </c>
      <c r="M35" s="12">
        <v>1.19766731034</v>
      </c>
      <c r="N35" s="11">
        <v>5</v>
      </c>
      <c r="O35" s="5" t="s">
        <v>42</v>
      </c>
      <c r="P35" s="5" t="s">
        <v>42</v>
      </c>
      <c r="Q35" s="5" t="s">
        <v>42</v>
      </c>
    </row>
    <row r="36" spans="2:17">
      <c r="B36" s="5">
        <v>31</v>
      </c>
      <c r="C36" s="7" t="s">
        <v>2444</v>
      </c>
      <c r="D36" s="5" t="s">
        <v>41</v>
      </c>
      <c r="E36" s="5" t="s">
        <v>42</v>
      </c>
      <c r="F36" s="5" t="s">
        <v>20</v>
      </c>
      <c r="G36" s="5">
        <v>-8.9987614439999906</v>
      </c>
      <c r="H36" s="5">
        <v>125.639439393</v>
      </c>
      <c r="I36" s="5">
        <v>-8.9969744679999906</v>
      </c>
      <c r="J36" s="5">
        <v>125.641476832</v>
      </c>
      <c r="K36" s="5" t="s">
        <v>6</v>
      </c>
      <c r="L36" s="9" t="s">
        <v>43</v>
      </c>
      <c r="M36" s="12">
        <v>0.30053761276899998</v>
      </c>
      <c r="N36" s="11">
        <v>4</v>
      </c>
      <c r="O36" s="5" t="s">
        <v>42</v>
      </c>
      <c r="P36" s="5" t="s">
        <v>42</v>
      </c>
      <c r="Q36" s="5" t="s">
        <v>42</v>
      </c>
    </row>
    <row r="37" spans="2:17">
      <c r="B37" s="5">
        <v>32</v>
      </c>
      <c r="C37" s="7" t="s">
        <v>2445</v>
      </c>
      <c r="D37" s="5" t="s">
        <v>41</v>
      </c>
      <c r="E37" s="5" t="s">
        <v>42</v>
      </c>
      <c r="F37" s="5" t="s">
        <v>20</v>
      </c>
      <c r="G37" s="5">
        <v>-8.9979681409999905</v>
      </c>
      <c r="H37" s="5">
        <v>125.63886904</v>
      </c>
      <c r="I37" s="5">
        <v>-8.9961700849999904</v>
      </c>
      <c r="J37" s="5">
        <v>125.640066901</v>
      </c>
      <c r="K37" s="5" t="s">
        <v>6</v>
      </c>
      <c r="L37" s="9" t="s">
        <v>43</v>
      </c>
      <c r="M37" s="12">
        <v>0.23933372011599999</v>
      </c>
      <c r="N37" s="11">
        <v>4</v>
      </c>
      <c r="O37" s="5" t="s">
        <v>42</v>
      </c>
      <c r="P37" s="5" t="s">
        <v>42</v>
      </c>
      <c r="Q37" s="5" t="s">
        <v>42</v>
      </c>
    </row>
    <row r="38" spans="2:17">
      <c r="B38" s="5">
        <v>33</v>
      </c>
      <c r="C38" s="7" t="s">
        <v>2026</v>
      </c>
      <c r="D38" s="5" t="s">
        <v>41</v>
      </c>
      <c r="E38" s="5" t="s">
        <v>42</v>
      </c>
      <c r="F38" s="5" t="s">
        <v>20</v>
      </c>
      <c r="G38" s="5">
        <v>-8.9926110359999996</v>
      </c>
      <c r="H38" s="5">
        <v>125.634788087</v>
      </c>
      <c r="I38" s="5">
        <v>-8.9924986479999998</v>
      </c>
      <c r="J38" s="5">
        <v>125.595916394</v>
      </c>
      <c r="K38" s="5" t="s">
        <v>2442</v>
      </c>
      <c r="L38" s="9" t="s">
        <v>111</v>
      </c>
      <c r="M38" s="12">
        <v>10.7029207397</v>
      </c>
      <c r="N38" s="11">
        <v>4.5</v>
      </c>
      <c r="O38" s="5" t="s">
        <v>42</v>
      </c>
      <c r="P38" s="5" t="s">
        <v>42</v>
      </c>
      <c r="Q38" s="5" t="s">
        <v>42</v>
      </c>
    </row>
    <row r="39" spans="2:17">
      <c r="B39" s="5">
        <v>34</v>
      </c>
      <c r="C39" s="7" t="s">
        <v>2446</v>
      </c>
      <c r="D39" s="5" t="s">
        <v>41</v>
      </c>
      <c r="E39" s="5" t="s">
        <v>42</v>
      </c>
      <c r="F39" s="5" t="s">
        <v>20</v>
      </c>
      <c r="G39" s="5">
        <v>-8.9986677129999997</v>
      </c>
      <c r="H39" s="5">
        <v>125.649014916</v>
      </c>
      <c r="I39" s="5">
        <v>-8.9926448220000008</v>
      </c>
      <c r="J39" s="5">
        <v>125.634817419</v>
      </c>
      <c r="K39" s="5" t="s">
        <v>96</v>
      </c>
      <c r="L39" s="9" t="s">
        <v>111</v>
      </c>
      <c r="M39" s="12">
        <v>1.7429768427700001</v>
      </c>
      <c r="N39" s="11">
        <v>5</v>
      </c>
      <c r="O39" s="5" t="s">
        <v>42</v>
      </c>
      <c r="P39" s="5" t="s">
        <v>42</v>
      </c>
      <c r="Q39" s="5" t="s">
        <v>42</v>
      </c>
    </row>
    <row r="40" spans="2:17">
      <c r="B40" s="5">
        <v>35</v>
      </c>
      <c r="C40" s="7" t="s">
        <v>2447</v>
      </c>
      <c r="D40" s="5" t="s">
        <v>41</v>
      </c>
      <c r="E40" s="5" t="s">
        <v>42</v>
      </c>
      <c r="F40" s="5" t="s">
        <v>20</v>
      </c>
      <c r="G40" s="5">
        <v>-8.9962467149999998</v>
      </c>
      <c r="H40" s="5">
        <v>125.65063526</v>
      </c>
      <c r="I40" s="5">
        <v>-8.9977367130000001</v>
      </c>
      <c r="J40" s="5">
        <v>125.656034166</v>
      </c>
      <c r="K40" s="5" t="s">
        <v>6</v>
      </c>
      <c r="L40" s="9" t="s">
        <v>43</v>
      </c>
      <c r="M40" s="12">
        <v>0.64865343522300001</v>
      </c>
      <c r="N40" s="11">
        <v>4</v>
      </c>
      <c r="O40" s="5" t="s">
        <v>42</v>
      </c>
      <c r="P40" s="5" t="s">
        <v>42</v>
      </c>
      <c r="Q40" s="5" t="s">
        <v>42</v>
      </c>
    </row>
    <row r="41" spans="2:17">
      <c r="B41" s="5">
        <v>36</v>
      </c>
      <c r="C41" s="7" t="s">
        <v>2448</v>
      </c>
      <c r="D41" s="5" t="s">
        <v>41</v>
      </c>
      <c r="E41" s="5" t="s">
        <v>42</v>
      </c>
      <c r="F41" s="5" t="s">
        <v>20</v>
      </c>
      <c r="G41" s="5">
        <v>-8.9944379209999905</v>
      </c>
      <c r="H41" s="5">
        <v>125.65183727100001</v>
      </c>
      <c r="I41" s="5">
        <v>-8.9976816629999998</v>
      </c>
      <c r="J41" s="5">
        <v>125.64495562800001</v>
      </c>
      <c r="K41" s="5" t="s">
        <v>6</v>
      </c>
      <c r="L41" s="9" t="s">
        <v>43</v>
      </c>
      <c r="M41" s="12">
        <v>1.0110242565800001</v>
      </c>
      <c r="N41" s="11">
        <v>4</v>
      </c>
      <c r="O41" s="5" t="s">
        <v>42</v>
      </c>
      <c r="P41" s="5" t="s">
        <v>42</v>
      </c>
      <c r="Q41" s="5" t="s">
        <v>42</v>
      </c>
    </row>
    <row r="42" spans="2:17">
      <c r="B42" s="5">
        <v>37</v>
      </c>
      <c r="C42" s="7" t="s">
        <v>2449</v>
      </c>
      <c r="D42" s="5" t="s">
        <v>41</v>
      </c>
      <c r="E42" s="5" t="s">
        <v>42</v>
      </c>
      <c r="F42" s="5" t="s">
        <v>20</v>
      </c>
      <c r="G42" s="5">
        <v>-8.9876653009999998</v>
      </c>
      <c r="H42" s="5">
        <v>125.658533319</v>
      </c>
      <c r="I42" s="5">
        <v>-8.9876020990000001</v>
      </c>
      <c r="J42" s="5">
        <v>125.66536425</v>
      </c>
      <c r="K42" s="5" t="s">
        <v>6</v>
      </c>
      <c r="L42" s="9" t="s">
        <v>43</v>
      </c>
      <c r="M42" s="12">
        <v>0.75755120592299996</v>
      </c>
      <c r="N42" s="11">
        <v>3.5</v>
      </c>
      <c r="O42" s="5" t="s">
        <v>42</v>
      </c>
      <c r="P42" s="5" t="s">
        <v>42</v>
      </c>
      <c r="Q42" s="5" t="s">
        <v>42</v>
      </c>
    </row>
    <row r="43" spans="2:17">
      <c r="B43" s="5">
        <v>38</v>
      </c>
      <c r="C43" s="7" t="s">
        <v>2450</v>
      </c>
      <c r="D43" s="5" t="s">
        <v>41</v>
      </c>
      <c r="E43" s="5" t="s">
        <v>42</v>
      </c>
      <c r="F43" s="5" t="s">
        <v>20</v>
      </c>
      <c r="G43" s="5">
        <v>-8.9892272979999905</v>
      </c>
      <c r="H43" s="5">
        <v>125.658146359</v>
      </c>
      <c r="I43" s="5">
        <v>-9.0001273790000003</v>
      </c>
      <c r="J43" s="5">
        <v>125.683660136</v>
      </c>
      <c r="K43" s="5" t="s">
        <v>96</v>
      </c>
      <c r="L43" s="9" t="s">
        <v>111</v>
      </c>
      <c r="M43" s="12">
        <v>3.0609262452600001</v>
      </c>
      <c r="N43" s="11">
        <v>6</v>
      </c>
      <c r="O43" s="5" t="s">
        <v>42</v>
      </c>
      <c r="P43" s="5" t="s">
        <v>42</v>
      </c>
      <c r="Q43" s="5" t="s">
        <v>42</v>
      </c>
    </row>
    <row r="44" spans="2:17">
      <c r="B44" s="5">
        <v>39</v>
      </c>
      <c r="C44" s="7" t="s">
        <v>2451</v>
      </c>
      <c r="D44" s="5" t="s">
        <v>41</v>
      </c>
      <c r="E44" s="5" t="s">
        <v>42</v>
      </c>
      <c r="F44" s="5" t="s">
        <v>20</v>
      </c>
      <c r="G44" s="5">
        <v>-8.9965031149999906</v>
      </c>
      <c r="H44" s="5">
        <v>125.675581038</v>
      </c>
      <c r="I44" s="5">
        <v>-9.0000276190000008</v>
      </c>
      <c r="J44" s="5">
        <v>125.68346131200001</v>
      </c>
      <c r="K44" s="5" t="s">
        <v>6</v>
      </c>
      <c r="L44" s="9" t="s">
        <v>43</v>
      </c>
      <c r="M44" s="12">
        <v>1.36043711431</v>
      </c>
      <c r="N44" s="11">
        <v>4.3</v>
      </c>
      <c r="O44" s="5" t="s">
        <v>42</v>
      </c>
      <c r="P44" s="5" t="s">
        <v>42</v>
      </c>
      <c r="Q44" s="5" t="s">
        <v>42</v>
      </c>
    </row>
    <row r="45" spans="2:17">
      <c r="B45" s="5">
        <v>40</v>
      </c>
      <c r="C45" s="7" t="s">
        <v>2452</v>
      </c>
      <c r="D45" s="5" t="s">
        <v>41</v>
      </c>
      <c r="E45" s="5" t="s">
        <v>42</v>
      </c>
      <c r="F45" s="5" t="s">
        <v>20</v>
      </c>
      <c r="G45" s="5">
        <v>-8.9932755160000006</v>
      </c>
      <c r="H45" s="5">
        <v>125.668286169</v>
      </c>
      <c r="I45" s="5">
        <v>-8.9876199089999904</v>
      </c>
      <c r="J45" s="5">
        <v>125.665417668</v>
      </c>
      <c r="K45" s="5" t="s">
        <v>6</v>
      </c>
      <c r="L45" s="9" t="s">
        <v>43</v>
      </c>
      <c r="M45" s="12">
        <v>0.75698619514499998</v>
      </c>
      <c r="N45" s="11">
        <v>4</v>
      </c>
      <c r="O45" s="5" t="s">
        <v>42</v>
      </c>
      <c r="P45" s="5" t="s">
        <v>42</v>
      </c>
      <c r="Q45" s="5" t="s">
        <v>42</v>
      </c>
    </row>
    <row r="46" spans="2:17">
      <c r="B46" s="5">
        <v>41</v>
      </c>
      <c r="C46" s="7" t="s">
        <v>2453</v>
      </c>
      <c r="D46" s="5" t="s">
        <v>41</v>
      </c>
      <c r="E46" s="5" t="s">
        <v>42</v>
      </c>
      <c r="F46" s="5" t="s">
        <v>20</v>
      </c>
      <c r="G46" s="5">
        <v>-8.987589345</v>
      </c>
      <c r="H46" s="5">
        <v>125.665404021</v>
      </c>
      <c r="I46" s="5">
        <v>-8.9868754059999905</v>
      </c>
      <c r="J46" s="5">
        <v>125.66839023</v>
      </c>
      <c r="K46" s="5" t="s">
        <v>6</v>
      </c>
      <c r="L46" s="9" t="s">
        <v>43</v>
      </c>
      <c r="M46" s="12">
        <v>0.33840566377999998</v>
      </c>
      <c r="N46" s="11">
        <v>4</v>
      </c>
      <c r="O46" s="5" t="s">
        <v>42</v>
      </c>
      <c r="P46" s="5" t="s">
        <v>42</v>
      </c>
      <c r="Q46" s="5" t="s">
        <v>42</v>
      </c>
    </row>
    <row r="47" spans="2:17">
      <c r="B47" s="5">
        <v>42</v>
      </c>
      <c r="C47" s="7" t="s">
        <v>2454</v>
      </c>
      <c r="D47" s="5" t="s">
        <v>41</v>
      </c>
      <c r="E47" s="5" t="s">
        <v>42</v>
      </c>
      <c r="F47" s="5" t="s">
        <v>20</v>
      </c>
      <c r="G47" s="5">
        <v>-8.9875676549999906</v>
      </c>
      <c r="H47" s="5">
        <v>125.665389198</v>
      </c>
      <c r="I47" s="5">
        <v>-8.9661209240000002</v>
      </c>
      <c r="J47" s="5">
        <v>125.661883413</v>
      </c>
      <c r="K47" s="5" t="s">
        <v>6</v>
      </c>
      <c r="L47" s="9" t="s">
        <v>43</v>
      </c>
      <c r="M47" s="12">
        <v>2.52727308503</v>
      </c>
      <c r="N47" s="11">
        <v>4.2</v>
      </c>
      <c r="O47" s="5" t="s">
        <v>42</v>
      </c>
      <c r="P47" s="5" t="s">
        <v>42</v>
      </c>
      <c r="Q47" s="5" t="s">
        <v>42</v>
      </c>
    </row>
    <row r="48" spans="2:17">
      <c r="B48" s="5">
        <v>43</v>
      </c>
      <c r="C48" s="7" t="s">
        <v>2455</v>
      </c>
      <c r="D48" s="5" t="s">
        <v>41</v>
      </c>
      <c r="E48" s="5" t="s">
        <v>42</v>
      </c>
      <c r="F48" s="5" t="s">
        <v>20</v>
      </c>
      <c r="G48" s="5">
        <v>-8.9765158419999995</v>
      </c>
      <c r="H48" s="5">
        <v>125.66089746500001</v>
      </c>
      <c r="I48" s="5">
        <v>-8.9770886740000009</v>
      </c>
      <c r="J48" s="5">
        <v>125.664938871999</v>
      </c>
      <c r="K48" s="5" t="s">
        <v>6</v>
      </c>
      <c r="L48" s="9" t="s">
        <v>43</v>
      </c>
      <c r="M48" s="12">
        <v>0.4497967631</v>
      </c>
      <c r="N48" s="11">
        <v>4</v>
      </c>
      <c r="O48" s="5" t="s">
        <v>42</v>
      </c>
      <c r="P48" s="5" t="s">
        <v>42</v>
      </c>
      <c r="Q48" s="5" t="s">
        <v>42</v>
      </c>
    </row>
    <row r="49" spans="2:17">
      <c r="B49" s="5">
        <v>44</v>
      </c>
      <c r="C49" s="7" t="s">
        <v>2456</v>
      </c>
      <c r="D49" s="5" t="s">
        <v>41</v>
      </c>
      <c r="E49" s="5" t="s">
        <v>42</v>
      </c>
      <c r="F49" s="5" t="s">
        <v>20</v>
      </c>
      <c r="G49" s="5">
        <v>-8.9729870389999995</v>
      </c>
      <c r="H49" s="5">
        <v>125.661592197</v>
      </c>
      <c r="I49" s="5">
        <v>-8.9737238989999906</v>
      </c>
      <c r="J49" s="5">
        <v>125.664538118</v>
      </c>
      <c r="K49" s="5" t="s">
        <v>6</v>
      </c>
      <c r="L49" s="9" t="s">
        <v>43</v>
      </c>
      <c r="M49" s="12">
        <v>0.334768341867</v>
      </c>
      <c r="N49" s="11">
        <v>4.2</v>
      </c>
      <c r="O49" s="5" t="s">
        <v>42</v>
      </c>
      <c r="P49" s="5" t="s">
        <v>42</v>
      </c>
      <c r="Q49" s="5" t="s">
        <v>42</v>
      </c>
    </row>
    <row r="50" spans="2:17">
      <c r="B50" s="5">
        <v>45</v>
      </c>
      <c r="C50" s="7" t="s">
        <v>2457</v>
      </c>
      <c r="D50" s="5" t="s">
        <v>41</v>
      </c>
      <c r="E50" s="5" t="s">
        <v>42</v>
      </c>
      <c r="F50" s="5" t="s">
        <v>20</v>
      </c>
      <c r="G50" s="5">
        <v>-8.973663384</v>
      </c>
      <c r="H50" s="5">
        <v>125.664567257</v>
      </c>
      <c r="I50" s="5">
        <v>-8.9623670450000006</v>
      </c>
      <c r="J50" s="5">
        <v>125.68430672300001</v>
      </c>
      <c r="K50" s="5" t="s">
        <v>6</v>
      </c>
      <c r="L50" s="9" t="s">
        <v>43</v>
      </c>
      <c r="M50" s="12">
        <v>3.8434155055999999</v>
      </c>
      <c r="N50" s="11">
        <v>4</v>
      </c>
      <c r="O50" s="5" t="s">
        <v>42</v>
      </c>
      <c r="P50" s="5" t="s">
        <v>42</v>
      </c>
      <c r="Q50" s="5" t="s">
        <v>42</v>
      </c>
    </row>
    <row r="51" spans="2:17">
      <c r="B51" s="5">
        <v>46</v>
      </c>
      <c r="C51" s="7" t="s">
        <v>2458</v>
      </c>
      <c r="D51" s="5" t="s">
        <v>41</v>
      </c>
      <c r="E51" s="5" t="s">
        <v>42</v>
      </c>
      <c r="F51" s="5" t="s">
        <v>20</v>
      </c>
      <c r="G51" s="5">
        <v>-8.9765061839999998</v>
      </c>
      <c r="H51" s="5">
        <v>125.660823046</v>
      </c>
      <c r="I51" s="5">
        <v>-8.9761438590000004</v>
      </c>
      <c r="J51" s="5">
        <v>125.658391404</v>
      </c>
      <c r="K51" s="5" t="s">
        <v>842</v>
      </c>
      <c r="L51" s="9" t="s">
        <v>111</v>
      </c>
      <c r="M51" s="12">
        <v>0.27094960317299999</v>
      </c>
      <c r="N51" s="11">
        <v>4.5</v>
      </c>
      <c r="O51" s="5" t="s">
        <v>42</v>
      </c>
      <c r="P51" s="5" t="s">
        <v>42</v>
      </c>
      <c r="Q51" s="5" t="s">
        <v>42</v>
      </c>
    </row>
    <row r="52" spans="2:17">
      <c r="B52" s="5">
        <v>47</v>
      </c>
      <c r="C52" s="7" t="s">
        <v>2459</v>
      </c>
      <c r="D52" s="5" t="s">
        <v>41</v>
      </c>
      <c r="E52" s="5" t="s">
        <v>42</v>
      </c>
      <c r="F52" s="5" t="s">
        <v>20</v>
      </c>
      <c r="G52" s="5">
        <v>-8.9774178320000004</v>
      </c>
      <c r="H52" s="5">
        <v>125.658027373</v>
      </c>
      <c r="I52" s="5">
        <v>-8.9751878709999904</v>
      </c>
      <c r="J52" s="5">
        <v>125.658608263999</v>
      </c>
      <c r="K52" s="5" t="s">
        <v>6</v>
      </c>
      <c r="L52" s="9" t="s">
        <v>43</v>
      </c>
      <c r="M52" s="12">
        <v>0.25512870613999999</v>
      </c>
      <c r="N52" s="11">
        <v>4</v>
      </c>
      <c r="O52" s="5" t="s">
        <v>42</v>
      </c>
      <c r="P52" s="5" t="s">
        <v>42</v>
      </c>
      <c r="Q52" s="5" t="s">
        <v>42</v>
      </c>
    </row>
    <row r="53" spans="2:17">
      <c r="B53" s="5">
        <v>48</v>
      </c>
      <c r="C53" s="7" t="s">
        <v>2460</v>
      </c>
      <c r="D53" s="5" t="s">
        <v>41</v>
      </c>
      <c r="E53" s="5" t="s">
        <v>42</v>
      </c>
      <c r="F53" s="5" t="s">
        <v>20</v>
      </c>
      <c r="G53" s="5">
        <v>-8.9844595980000008</v>
      </c>
      <c r="H53" s="5">
        <v>125.65923370500001</v>
      </c>
      <c r="I53" s="5">
        <v>-8.9875370809999904</v>
      </c>
      <c r="J53" s="5">
        <v>125.660581112</v>
      </c>
      <c r="K53" s="5" t="s">
        <v>6</v>
      </c>
      <c r="L53" s="9" t="s">
        <v>43</v>
      </c>
      <c r="M53" s="12">
        <v>0.486326799044</v>
      </c>
      <c r="N53" s="11">
        <v>4</v>
      </c>
      <c r="O53" s="5" t="s">
        <v>42</v>
      </c>
      <c r="P53" s="5" t="s">
        <v>42</v>
      </c>
      <c r="Q53" s="5" t="s">
        <v>42</v>
      </c>
    </row>
    <row r="54" spans="2:17">
      <c r="B54" s="5">
        <v>49</v>
      </c>
      <c r="C54" s="7" t="s">
        <v>2461</v>
      </c>
      <c r="D54" s="5" t="s">
        <v>41</v>
      </c>
      <c r="E54" s="5" t="s">
        <v>42</v>
      </c>
      <c r="F54" s="5" t="s">
        <v>20</v>
      </c>
      <c r="G54" s="5">
        <v>-8.986198173</v>
      </c>
      <c r="H54" s="5">
        <v>125.660480445</v>
      </c>
      <c r="I54" s="5">
        <v>-8.9858089309999905</v>
      </c>
      <c r="J54" s="5">
        <v>125.664466207</v>
      </c>
      <c r="K54" s="5" t="s">
        <v>6</v>
      </c>
      <c r="L54" s="9" t="s">
        <v>43</v>
      </c>
      <c r="M54" s="12">
        <v>0.44235235558500002</v>
      </c>
      <c r="N54" s="11">
        <v>4</v>
      </c>
      <c r="O54" s="5" t="s">
        <v>42</v>
      </c>
      <c r="P54" s="5" t="s">
        <v>42</v>
      </c>
      <c r="Q54" s="5" t="s">
        <v>42</v>
      </c>
    </row>
    <row r="55" spans="2:17">
      <c r="B55" s="5">
        <v>50</v>
      </c>
      <c r="C55" s="7" t="s">
        <v>2462</v>
      </c>
      <c r="D55" s="5" t="s">
        <v>41</v>
      </c>
      <c r="E55" s="5" t="s">
        <v>42</v>
      </c>
      <c r="F55" s="5" t="s">
        <v>20</v>
      </c>
      <c r="G55" s="5">
        <v>-8.9642942140000006</v>
      </c>
      <c r="H55" s="5">
        <v>125.683981381</v>
      </c>
      <c r="I55" s="5">
        <v>-8.9597780599999997</v>
      </c>
      <c r="J55" s="5">
        <v>125.68390099600001</v>
      </c>
      <c r="K55" s="5" t="s">
        <v>6</v>
      </c>
      <c r="L55" s="9" t="s">
        <v>43</v>
      </c>
      <c r="M55" s="12">
        <v>0.51130525377000002</v>
      </c>
      <c r="N55" s="11">
        <v>4.0999999999999996</v>
      </c>
      <c r="O55" s="5" t="s">
        <v>42</v>
      </c>
      <c r="P55" s="5" t="s">
        <v>42</v>
      </c>
      <c r="Q55" s="5" t="s">
        <v>42</v>
      </c>
    </row>
    <row r="56" spans="2:17">
      <c r="B56" s="5">
        <v>51</v>
      </c>
      <c r="C56" s="7" t="s">
        <v>2463</v>
      </c>
      <c r="D56" s="5" t="s">
        <v>41</v>
      </c>
      <c r="E56" s="5" t="s">
        <v>42</v>
      </c>
      <c r="F56" s="5" t="s">
        <v>20</v>
      </c>
      <c r="G56" s="5">
        <v>-8.9996762669999999</v>
      </c>
      <c r="H56" s="5">
        <v>125.656935546</v>
      </c>
      <c r="I56" s="5">
        <v>-8.9996997790000002</v>
      </c>
      <c r="J56" s="5">
        <v>125.655959904</v>
      </c>
      <c r="K56" s="5" t="s">
        <v>6</v>
      </c>
      <c r="L56" s="9" t="s">
        <v>43</v>
      </c>
      <c r="M56" s="12">
        <v>0.31670761044700002</v>
      </c>
      <c r="N56" s="11">
        <v>4.2</v>
      </c>
      <c r="O56" s="5" t="s">
        <v>42</v>
      </c>
      <c r="P56" s="5" t="s">
        <v>42</v>
      </c>
      <c r="Q56" s="5" t="s">
        <v>42</v>
      </c>
    </row>
    <row r="57" spans="2:17">
      <c r="B57" s="5">
        <v>52</v>
      </c>
      <c r="C57" s="7" t="s">
        <v>2464</v>
      </c>
      <c r="D57" s="5" t="s">
        <v>41</v>
      </c>
      <c r="E57" s="5" t="s">
        <v>42</v>
      </c>
      <c r="F57" s="5" t="s">
        <v>20</v>
      </c>
      <c r="G57" s="5">
        <v>-9.0001836710000003</v>
      </c>
      <c r="H57" s="5">
        <v>125.65601343</v>
      </c>
      <c r="I57" s="5">
        <v>-9.0001423460000005</v>
      </c>
      <c r="J57" s="5">
        <v>125.656952699</v>
      </c>
      <c r="K57" s="5" t="s">
        <v>6</v>
      </c>
      <c r="L57" s="9" t="s">
        <v>43</v>
      </c>
      <c r="M57" s="12">
        <v>0.103512813405</v>
      </c>
      <c r="N57" s="11">
        <v>4.5</v>
      </c>
      <c r="O57" s="5" t="s">
        <v>42</v>
      </c>
      <c r="P57" s="5" t="s">
        <v>42</v>
      </c>
      <c r="Q57" s="5" t="s">
        <v>42</v>
      </c>
    </row>
    <row r="58" spans="2:17">
      <c r="B58" s="5">
        <v>53</v>
      </c>
      <c r="C58" s="7" t="s">
        <v>2465</v>
      </c>
      <c r="D58" s="5" t="s">
        <v>41</v>
      </c>
      <c r="E58" s="5" t="s">
        <v>42</v>
      </c>
      <c r="F58" s="5" t="s">
        <v>20</v>
      </c>
      <c r="G58" s="5">
        <v>-8.9959985269999905</v>
      </c>
      <c r="H58" s="5">
        <v>125.594607565</v>
      </c>
      <c r="I58" s="5">
        <v>-8.9990238290000004</v>
      </c>
      <c r="J58" s="5">
        <v>125.593638420999</v>
      </c>
      <c r="K58" s="5" t="s">
        <v>6</v>
      </c>
      <c r="L58" s="9" t="s">
        <v>43</v>
      </c>
      <c r="M58" s="12">
        <v>0.42820801927399998</v>
      </c>
      <c r="N58" s="11">
        <v>3.5</v>
      </c>
      <c r="O58" s="5" t="s">
        <v>42</v>
      </c>
      <c r="P58" s="5" t="s">
        <v>42</v>
      </c>
      <c r="Q58" s="5" t="s">
        <v>42</v>
      </c>
    </row>
    <row r="59" spans="2:17">
      <c r="B59" s="5">
        <v>54</v>
      </c>
      <c r="C59" s="7" t="s">
        <v>2466</v>
      </c>
      <c r="D59" s="5" t="s">
        <v>41</v>
      </c>
      <c r="E59" s="5" t="s">
        <v>42</v>
      </c>
      <c r="F59" s="5" t="s">
        <v>20</v>
      </c>
      <c r="G59" s="5">
        <v>-8.9925909910000001</v>
      </c>
      <c r="H59" s="5">
        <v>125.595742925</v>
      </c>
      <c r="I59" s="5">
        <v>-8.9891520549999999</v>
      </c>
      <c r="J59" s="5">
        <v>125.595766892</v>
      </c>
      <c r="K59" s="5" t="s">
        <v>6</v>
      </c>
      <c r="L59" s="9" t="s">
        <v>43</v>
      </c>
      <c r="M59" s="12">
        <v>0.69325827446199995</v>
      </c>
      <c r="N59" s="11">
        <v>4</v>
      </c>
      <c r="O59" s="5" t="s">
        <v>42</v>
      </c>
      <c r="P59" s="5" t="s">
        <v>42</v>
      </c>
      <c r="Q59" s="5" t="s">
        <v>42</v>
      </c>
    </row>
    <row r="60" spans="2:17">
      <c r="B60" s="5">
        <v>55</v>
      </c>
      <c r="C60" s="7" t="s">
        <v>2467</v>
      </c>
      <c r="D60" s="5" t="s">
        <v>41</v>
      </c>
      <c r="E60" s="5" t="s">
        <v>42</v>
      </c>
      <c r="F60" s="5" t="s">
        <v>20</v>
      </c>
      <c r="G60" s="5">
        <v>-8.9880232380000002</v>
      </c>
      <c r="H60" s="5">
        <v>125.595474103</v>
      </c>
      <c r="I60" s="5">
        <v>-8.9893017420000003</v>
      </c>
      <c r="J60" s="5">
        <v>125.596456132</v>
      </c>
      <c r="K60" s="5" t="s">
        <v>6</v>
      </c>
      <c r="L60" s="9" t="s">
        <v>43</v>
      </c>
      <c r="M60" s="12">
        <v>0.246564552006</v>
      </c>
      <c r="N60" s="11">
        <v>5</v>
      </c>
      <c r="O60" s="5" t="s">
        <v>42</v>
      </c>
      <c r="P60" s="5" t="s">
        <v>42</v>
      </c>
      <c r="Q60" s="5" t="s">
        <v>42</v>
      </c>
    </row>
    <row r="61" spans="2:17">
      <c r="B61" s="5">
        <v>56</v>
      </c>
      <c r="C61" s="7" t="s">
        <v>2468</v>
      </c>
      <c r="D61" s="5" t="s">
        <v>41</v>
      </c>
      <c r="E61" s="5" t="s">
        <v>42</v>
      </c>
      <c r="F61" s="5" t="s">
        <v>20</v>
      </c>
      <c r="G61" s="5">
        <v>-8.9878706929999996</v>
      </c>
      <c r="H61" s="5">
        <v>125.59548266</v>
      </c>
      <c r="I61" s="5">
        <v>-8.9872322610000008</v>
      </c>
      <c r="J61" s="5">
        <v>125.595114403</v>
      </c>
      <c r="K61" s="5" t="s">
        <v>6</v>
      </c>
      <c r="L61" s="9" t="s">
        <v>43</v>
      </c>
      <c r="M61" s="12">
        <v>8.5284267091600002E-2</v>
      </c>
      <c r="N61" s="11">
        <v>4</v>
      </c>
      <c r="O61" s="5" t="s">
        <v>42</v>
      </c>
      <c r="P61" s="5" t="s">
        <v>42</v>
      </c>
      <c r="Q61" s="5" t="s">
        <v>42</v>
      </c>
    </row>
    <row r="62" spans="2:17">
      <c r="B62" s="5">
        <v>57</v>
      </c>
      <c r="C62" s="7" t="s">
        <v>2469</v>
      </c>
      <c r="D62" s="5" t="s">
        <v>41</v>
      </c>
      <c r="E62" s="5" t="s">
        <v>42</v>
      </c>
      <c r="F62" s="5" t="s">
        <v>20</v>
      </c>
      <c r="G62" s="5">
        <v>-8.9891855809999903</v>
      </c>
      <c r="H62" s="5">
        <v>125.595760371</v>
      </c>
      <c r="I62" s="5">
        <v>-8.9900780900000008</v>
      </c>
      <c r="J62" s="5">
        <v>125.594074358</v>
      </c>
      <c r="K62" s="5" t="s">
        <v>6</v>
      </c>
      <c r="L62" s="9" t="s">
        <v>43</v>
      </c>
      <c r="M62" s="12">
        <v>0.339499850825</v>
      </c>
      <c r="N62" s="11">
        <v>4.3</v>
      </c>
      <c r="O62" s="5" t="s">
        <v>42</v>
      </c>
      <c r="P62" s="5" t="s">
        <v>42</v>
      </c>
      <c r="Q62" s="5" t="s">
        <v>42</v>
      </c>
    </row>
    <row r="64" spans="2:17">
      <c r="E64" s="8" t="s">
        <v>105</v>
      </c>
      <c r="L64" s="3"/>
      <c r="M64" s="1"/>
    </row>
    <row r="65" spans="3:13">
      <c r="C65" s="13" t="s">
        <v>106</v>
      </c>
      <c r="D65" s="14">
        <f>SUM(M6:M62)</f>
        <v>59.781749510871599</v>
      </c>
      <c r="E65" s="15">
        <f>SUM(E66:E68)</f>
        <v>1</v>
      </c>
      <c r="L65" s="3"/>
      <c r="M65" s="1"/>
    </row>
    <row r="66" spans="3:13">
      <c r="C66" s="16" t="s">
        <v>142</v>
      </c>
      <c r="D66" s="17">
        <f>SUM(M7,M8,M10,M11,M12,M21,M22,M24,M25,M26,M27,M29,M30,M34,M35,M38,M39,M43)</f>
        <v>29.639994378480999</v>
      </c>
      <c r="E66" s="18">
        <f>D66/D65</f>
        <v>0.49580339519991501</v>
      </c>
      <c r="L66" s="3"/>
      <c r="M66" s="1"/>
    </row>
    <row r="67" spans="3:13">
      <c r="C67" s="16" t="s">
        <v>2470</v>
      </c>
      <c r="D67" s="17">
        <f>SUM(M51)</f>
        <v>0.27094960317299999</v>
      </c>
      <c r="E67" s="18">
        <f>D67/D65</f>
        <v>4.5323130451999701E-3</v>
      </c>
      <c r="L67" s="3"/>
      <c r="M67" s="1"/>
    </row>
    <row r="68" spans="3:13">
      <c r="C68" s="19" t="s">
        <v>108</v>
      </c>
      <c r="D68" s="20">
        <f>D65-D66-D67</f>
        <v>29.870805529217598</v>
      </c>
      <c r="E68" s="18">
        <f>D68/D65</f>
        <v>0.49966429175488503</v>
      </c>
      <c r="L68" s="3"/>
      <c r="M68" s="1"/>
    </row>
  </sheetData>
  <mergeCells count="17">
    <mergeCell ref="Q3:Q5"/>
    <mergeCell ref="B2:Q2"/>
    <mergeCell ref="G3:J3"/>
    <mergeCell ref="K3:N3"/>
    <mergeCell ref="G4:H4"/>
    <mergeCell ref="I4:J4"/>
    <mergeCell ref="B3:B5"/>
    <mergeCell ref="C3:C5"/>
    <mergeCell ref="D3:D5"/>
    <mergeCell ref="E3:E5"/>
    <mergeCell ref="F3:F5"/>
    <mergeCell ref="K4:K5"/>
    <mergeCell ref="L4:L5"/>
    <mergeCell ref="M4:M5"/>
    <mergeCell ref="N4:N5"/>
    <mergeCell ref="O3:O5"/>
    <mergeCell ref="P3:P5"/>
  </mergeCells>
  <printOptions horizontalCentered="1"/>
  <pageMargins left="0" right="0" top="0" bottom="0.74803149606299202" header="0.31496062992126" footer="0.31496062992126"/>
  <pageSetup paperSize="9" scale="4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14</vt:i4>
      </vt:variant>
    </vt:vector>
  </HeadingPairs>
  <TitlesOfParts>
    <vt:vector size="28" baseType="lpstr">
      <vt:lpstr>SUM</vt:lpstr>
      <vt:lpstr>LAUTEM</vt:lpstr>
      <vt:lpstr>VIQUEQUE</vt:lpstr>
      <vt:lpstr>COVALIMA</vt:lpstr>
      <vt:lpstr>DILI</vt:lpstr>
      <vt:lpstr>BAUCAU</vt:lpstr>
      <vt:lpstr>AILEU</vt:lpstr>
      <vt:lpstr>MANATUTO</vt:lpstr>
      <vt:lpstr>AINARO</vt:lpstr>
      <vt:lpstr>ATAURO</vt:lpstr>
      <vt:lpstr>ERMERA</vt:lpstr>
      <vt:lpstr>LIQUICA</vt:lpstr>
      <vt:lpstr>BOBONARO</vt:lpstr>
      <vt:lpstr>MANUFAHI</vt:lpstr>
      <vt:lpstr>AILEU!Print_Area</vt:lpstr>
      <vt:lpstr>AINARO!Print_Area</vt:lpstr>
      <vt:lpstr>ATAURO!Print_Area</vt:lpstr>
      <vt:lpstr>BAUCAU!Print_Area</vt:lpstr>
      <vt:lpstr>BOBONARO!Print_Area</vt:lpstr>
      <vt:lpstr>COVALIMA!Print_Area</vt:lpstr>
      <vt:lpstr>DILI!Print_Area</vt:lpstr>
      <vt:lpstr>ERMERA!Print_Area</vt:lpstr>
      <vt:lpstr>LAUTEM!Print_Area</vt:lpstr>
      <vt:lpstr>LIQUICA!Print_Area</vt:lpstr>
      <vt:lpstr>MANATUTO!Print_Area</vt:lpstr>
      <vt:lpstr>MANUFAHI!Print_Area</vt:lpstr>
      <vt:lpstr>SUM!Print_Area</vt:lpstr>
      <vt:lpstr>VIQUEQUE!Print_Area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smop lospalos</cp:lastModifiedBy>
  <cp:lastPrinted>2026-03-10T04:17:18Z</cp:lastPrinted>
  <dcterms:created xsi:type="dcterms:W3CDTF">2022-03-31T00:30:00Z</dcterms:created>
  <dcterms:modified xsi:type="dcterms:W3CDTF">2026-03-10T04:18:07Z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F8384708665744588112433BF6B3FCA9_12</vt:lpwstr>
  </property>
  <property fmtid="{D5CDD505-2E9C-101B-9397-08002B2CF9AE}" pid="3" name="KSOProductBuildVer">
    <vt:lpwstr>1033-12.2.0.20323</vt:lpwstr>
  </property>
</Properties>
</file>