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DUS ESTRADA ANIVEL M. LAUTEM\"/>
    </mc:Choice>
  </mc:AlternateContent>
  <xr:revisionPtr revIDLastSave="0" documentId="13_ncr:1_{FA114566-CE79-4D8E-914A-0AD03A3CE181}" xr6:coauthVersionLast="47" xr6:coauthVersionMax="47" xr10:uidLastSave="{00000000-0000-0000-0000-000000000000}"/>
  <bookViews>
    <workbookView xWindow="-110" yWindow="-110" windowWidth="19420" windowHeight="10300" tabRatio="957" xr2:uid="{00000000-000D-0000-FFFF-FFFF00000000}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8" i="4" l="1"/>
  <c r="H4" i="4"/>
  <c r="H5" i="4"/>
  <c r="H6" i="4"/>
  <c r="H7" i="4"/>
  <c r="H3" i="4"/>
  <c r="G8" i="4"/>
  <c r="G4" i="4"/>
  <c r="G5" i="4"/>
  <c r="G6" i="4"/>
  <c r="F8" i="4"/>
</calcChain>
</file>

<file path=xl/sharedStrings.xml><?xml version="1.0" encoding="utf-8"?>
<sst xmlns="http://schemas.openxmlformats.org/spreadsheetml/2006/main" count="41" uniqueCount="32">
  <si>
    <t>Luro</t>
  </si>
  <si>
    <t>Lautem</t>
  </si>
  <si>
    <t>Daudere</t>
  </si>
  <si>
    <t>Contract No.</t>
  </si>
  <si>
    <t>Project Name</t>
  </si>
  <si>
    <t>Contractor</t>
  </si>
  <si>
    <t>MPW-W-240075</t>
  </si>
  <si>
    <t>Contrusaun Moru Protesaun Mota Afabubo (STA. 0+000-0+406.69</t>
  </si>
  <si>
    <t>Lelinzinal 8, Unip. Lda</t>
  </si>
  <si>
    <t>SSS/074/MOP-2025</t>
  </si>
  <si>
    <t>Construction of Daudere River</t>
  </si>
  <si>
    <t>Vua Cuva Unip. Lda</t>
  </si>
  <si>
    <t>MOP-EO-25121</t>
  </si>
  <si>
    <t>Konstrusaun Moru Protesaun Stong Masonry ba Mota Lorigua</t>
  </si>
  <si>
    <t>Jaziscano Unip. Lda</t>
  </si>
  <si>
    <t>002/PM/VII/2023</t>
  </si>
  <si>
    <t>Emergency Project Daudere River</t>
  </si>
  <si>
    <t>Felifram Vilham Unip. Lda</t>
  </si>
  <si>
    <t>MPW-W-230108</t>
  </si>
  <si>
    <t>Emergency Project Werukoco/Apikuru</t>
  </si>
  <si>
    <t>Neltifer Unip. Lda</t>
  </si>
  <si>
    <t>Remarks</t>
  </si>
  <si>
    <t>TOTAL</t>
  </si>
  <si>
    <t>Village</t>
  </si>
  <si>
    <t>Administrative Post</t>
  </si>
  <si>
    <t>Baduro</t>
  </si>
  <si>
    <t>Afabubo</t>
  </si>
  <si>
    <t>Ongoing</t>
  </si>
  <si>
    <t>DADUS MORU PROTESAUN IHA MUNICIPIO LAUTEM</t>
  </si>
  <si>
    <t>Balance in (M)</t>
  </si>
  <si>
    <t>Total Length in (M)</t>
  </si>
  <si>
    <t>Progress Length in (M)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</si>
</sst>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w Cen MT"/>
      <family val="2"/>
    </font>
    <font>
      <b/>
      <sz val="16"/>
      <color theme="1"/>
      <name val="Tw Cen MT"/>
      <family val="2"/>
    </font>
    <font>
      <b/>
      <sz val="11"/>
      <color theme="1"/>
      <name val="Tw Cen MT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15B82-815B-4889-81CB-CB87927BE6AD}">
  <dimension ref="A1:U8"/>
  <sheetViews>
    <sheetView tabSelected="1" view="pageBreakPreview" zoomScaleNormal="100" zoomScaleSheetLayoutView="100" workbookViewId="0">
      <selection activeCell="F6" sqref="F6"/>
    </sheetView>
  </sheetViews>
  <sheetFormatPr defaultRowHeight="14.5" x14ac:dyDescent="0.35"/>
  <cols>
    <col min="1" max="1" width="18" style="1" customWidth="1"/>
    <col min="2" max="2" width="23.54296875" style="1" customWidth="1"/>
    <col min="3" max="3" width="15.453125" style="1" customWidth="1"/>
    <col min="4" max="4" width="11.36328125" style="1" customWidth="1"/>
    <col min="5" max="5" width="14.36328125" style="1" customWidth="1"/>
    <col min="6" max="6" width="8.6328125" style="4" customWidth="1"/>
    <col min="7" max="7" width="12.08984375" style="4" customWidth="1"/>
    <col min="8" max="8" width="8.36328125" style="4" customWidth="1"/>
    <col min="9" max="9" width="10.36328125" style="1" customWidth="1"/>
    <col min="10" max="21" width="8.7265625" style="1"/>
  </cols>
  <sheetData>
    <row r="1" spans="1:9" ht="46.5" customHeight="1" x14ac:dyDescent="0.35">
      <c r="A1" s="13" t="s">
        <v>28</v>
      </c>
      <c r="B1" s="13"/>
      <c r="C1" s="13"/>
      <c r="D1" s="13"/>
      <c r="E1" s="13"/>
      <c r="F1" s="13"/>
      <c r="G1" s="13"/>
      <c r="H1" s="13"/>
      <c r="I1" s="13"/>
    </row>
    <row r="2" spans="1:9" ht="39.5" customHeight="1" x14ac:dyDescent="0.35">
      <c r="A2" s="8" t="s">
        <v>3</v>
      </c>
      <c r="B2" s="8" t="s">
        <v>4</v>
      </c>
      <c r="C2" s="8" t="s">
        <v>5</v>
      </c>
      <c r="D2" s="8" t="s">
        <v>23</v>
      </c>
      <c r="E2" s="11" t="s">
        <v>24</v>
      </c>
      <c r="F2" s="12" t="s">
        <v>30</v>
      </c>
      <c r="G2" s="12" t="s">
        <v>31</v>
      </c>
      <c r="H2" s="12" t="s">
        <v>29</v>
      </c>
      <c r="I2" s="8" t="s">
        <v>21</v>
      </c>
    </row>
    <row r="3" spans="1:9" ht="61" customHeight="1" x14ac:dyDescent="0.35">
      <c r="A3" s="2" t="s">
        <v>6</v>
      </c>
      <c r="B3" s="6" t="s">
        <v>7</v>
      </c>
      <c r="C3" s="6" t="s">
        <v>8</v>
      </c>
      <c r="D3" s="7" t="s">
        <v>26</v>
      </c>
      <c r="E3" s="7" t="s">
        <v>0</v>
      </c>
      <c r="F3" s="5">
        <v>600</v>
      </c>
      <c r="G3" s="5">
        <v>600</v>
      </c>
      <c r="H3" s="5">
        <f>F3-G3</f>
        <v>0</v>
      </c>
      <c r="I3" s="3" t="s">
        <v>27</v>
      </c>
    </row>
    <row r="4" spans="1:9" ht="47.5" customHeight="1" x14ac:dyDescent="0.35">
      <c r="A4" s="2" t="s">
        <v>9</v>
      </c>
      <c r="B4" s="6" t="s">
        <v>10</v>
      </c>
      <c r="C4" s="6" t="s">
        <v>11</v>
      </c>
      <c r="D4" s="7" t="s">
        <v>2</v>
      </c>
      <c r="E4" s="7" t="s">
        <v>1</v>
      </c>
      <c r="F4" s="5">
        <v>720</v>
      </c>
      <c r="G4" s="5">
        <f>F4*42.38%</f>
        <v>305.13600000000002</v>
      </c>
      <c r="H4" s="5">
        <f t="shared" ref="H4:H7" si="0">F4-G4</f>
        <v>414.86399999999998</v>
      </c>
      <c r="I4" s="3" t="s">
        <v>27</v>
      </c>
    </row>
    <row r="5" spans="1:9" ht="53.5" customHeight="1" x14ac:dyDescent="0.35">
      <c r="A5" s="2" t="s">
        <v>12</v>
      </c>
      <c r="B5" s="6" t="s">
        <v>13</v>
      </c>
      <c r="C5" s="6" t="s">
        <v>14</v>
      </c>
      <c r="D5" s="3" t="s">
        <v>2</v>
      </c>
      <c r="E5" s="3" t="s">
        <v>1</v>
      </c>
      <c r="F5" s="5">
        <v>760</v>
      </c>
      <c r="G5" s="5">
        <f>F5*82.36%</f>
        <v>625.93600000000004</v>
      </c>
      <c r="H5" s="5">
        <f t="shared" si="0"/>
        <v>134.06399999999996</v>
      </c>
      <c r="I5" s="3" t="s">
        <v>27</v>
      </c>
    </row>
    <row r="6" spans="1:9" ht="45" customHeight="1" x14ac:dyDescent="0.35">
      <c r="A6" s="2" t="s">
        <v>15</v>
      </c>
      <c r="B6" s="6" t="s">
        <v>16</v>
      </c>
      <c r="C6" s="6" t="s">
        <v>17</v>
      </c>
      <c r="D6" s="3" t="s">
        <v>2</v>
      </c>
      <c r="E6" s="3" t="s">
        <v>1</v>
      </c>
      <c r="F6" s="5">
        <v>190</v>
      </c>
      <c r="G6" s="5">
        <f>F6*85.33%</f>
        <v>162.12699999999998</v>
      </c>
      <c r="H6" s="5">
        <f t="shared" si="0"/>
        <v>27.873000000000019</v>
      </c>
      <c r="I6" s="3" t="s">
        <v>27</v>
      </c>
    </row>
    <row r="7" spans="1:9" ht="43.5" customHeight="1" x14ac:dyDescent="0.35">
      <c r="A7" s="2" t="s">
        <v>18</v>
      </c>
      <c r="B7" s="6" t="s">
        <v>19</v>
      </c>
      <c r="C7" s="7" t="s">
        <v>20</v>
      </c>
      <c r="D7" s="3" t="s">
        <v>25</v>
      </c>
      <c r="E7" s="3" t="s">
        <v>1</v>
      </c>
      <c r="F7" s="5">
        <v>155</v>
      </c>
      <c r="G7" s="5">
        <v>155</v>
      </c>
      <c r="H7" s="5">
        <f t="shared" si="0"/>
        <v>0</v>
      </c>
      <c r="I7" s="3" t="s">
        <v>27</v>
      </c>
    </row>
    <row r="8" spans="1:9" ht="36" customHeight="1" x14ac:dyDescent="0.35">
      <c r="A8" s="14" t="s">
        <v>22</v>
      </c>
      <c r="B8" s="15"/>
      <c r="C8" s="15"/>
      <c r="D8" s="15"/>
      <c r="E8" s="16"/>
      <c r="F8" s="9">
        <f>SUM(F3:F7)</f>
        <v>2425</v>
      </c>
      <c r="G8" s="9">
        <f>SUM(G3:G7)</f>
        <v>1848.1990000000001</v>
      </c>
      <c r="H8" s="9">
        <f>SUM(H3:H7)</f>
        <v>576.80099999999993</v>
      </c>
      <c r="I8" s="10"/>
    </row>
  </sheetData>
  <mergeCells count="2">
    <mergeCell ref="A1:I1"/>
    <mergeCell ref="A8:E8"/>
  </mergeCells>
  <pageMargins left="0.7" right="0.7" top="0.75" bottom="0.75" header="0.3" footer="0.3"/>
  <pageSetup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SMOP</dc:creator>
  <cp:lastModifiedBy>smop lospalos</cp:lastModifiedBy>
  <cp:lastPrinted>2026-03-10T05:19:06Z</cp:lastPrinted>
  <dcterms:created xsi:type="dcterms:W3CDTF">2026-01-22T04:13:59Z</dcterms:created>
  <dcterms:modified xsi:type="dcterms:W3CDTF">2026-03-10T05:31:16Z</dcterms:modified>
</cp:coreProperties>
</file>